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ocana\Dropbox\Lyon\2021-22\Spring 2022\Spr22 Academics\Spr22 Offerings by dept\"/>
    </mc:Choice>
  </mc:AlternateContent>
  <xr:revisionPtr revIDLastSave="0" documentId="8_{0D423D39-ED8E-40AB-A3A6-1F13A006E7D9}" xr6:coauthVersionLast="47" xr6:coauthVersionMax="47" xr10:uidLastSave="{00000000-0000-0000-0000-000000000000}"/>
  <bookViews>
    <workbookView xWindow="390" yWindow="390" windowWidth="21600" windowHeight="11385" tabRatio="500" activeTab="1" xr2:uid="{00000000-000D-0000-FFFF-FFFF00000000}"/>
  </bookViews>
  <sheets>
    <sheet name="S3" sheetId="1" r:id="rId1"/>
    <sheet name="S4" sheetId="2" r:id="rId2"/>
  </sheets>
  <definedNames>
    <definedName name="_xlnm._FilterDatabase" localSheetId="0" hidden="1">'S3'!$C$1:$C$101</definedName>
    <definedName name="_xlnm.Print_Area" localSheetId="0">'S3'!$A$1:$M$93</definedName>
    <definedName name="_xlnm.Print_Area" localSheetId="1">'S4'!$A$1:$L$103</definedName>
    <definedName name="Print_Area_0" localSheetId="0">'S3'!$A$1:$K$92</definedName>
    <definedName name="Print_Area_0" localSheetId="1">'S4'!$A$1:$K$103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47" i="1" l="1"/>
  <c r="P46" i="1"/>
  <c r="Q46" i="1" l="1"/>
  <c r="Q39" i="1"/>
  <c r="P45" i="1"/>
  <c r="P44" i="1"/>
  <c r="P43" i="1"/>
  <c r="P42" i="1"/>
  <c r="R22" i="1"/>
  <c r="R21" i="1"/>
  <c r="P21" i="1"/>
  <c r="P17" i="1"/>
  <c r="P18" i="1"/>
  <c r="P19" i="1"/>
  <c r="P20" i="1"/>
  <c r="P16" i="1"/>
</calcChain>
</file>

<file path=xl/sharedStrings.xml><?xml version="1.0" encoding="utf-8"?>
<sst xmlns="http://schemas.openxmlformats.org/spreadsheetml/2006/main" count="469" uniqueCount="197">
  <si>
    <t>AS221 - L2 Sciences sociales - Semestre 3</t>
  </si>
  <si>
    <t>2ASSPER3</t>
  </si>
  <si>
    <t>Semestre 3</t>
  </si>
  <si>
    <t>TD semaine 2</t>
  </si>
  <si>
    <t xml:space="preserve">CODE </t>
  </si>
  <si>
    <t>TYPE</t>
  </si>
  <si>
    <t>MENU</t>
  </si>
  <si>
    <t>ENSEIGNANT</t>
  </si>
  <si>
    <t>JOUR</t>
  </si>
  <si>
    <t>CRENEAU</t>
  </si>
  <si>
    <t>CAPA</t>
  </si>
  <si>
    <t>LIEU</t>
  </si>
  <si>
    <t>SALLE</t>
  </si>
  <si>
    <t>2ASSUEA3</t>
  </si>
  <si>
    <t>40 Socio*</t>
  </si>
  <si>
    <t>2ASSA013</t>
  </si>
  <si>
    <t>Anthropologie des mobilités</t>
  </si>
  <si>
    <t>CM1</t>
  </si>
  <si>
    <t xml:space="preserve"> </t>
  </si>
  <si>
    <t>Vendredi</t>
  </si>
  <si>
    <t>BRON</t>
  </si>
  <si>
    <t>21h</t>
  </si>
  <si>
    <t>2ASSA023</t>
  </si>
  <si>
    <t>TD1</t>
  </si>
  <si>
    <t>Mardi</t>
  </si>
  <si>
    <t>19,25h</t>
  </si>
  <si>
    <t>TD2</t>
  </si>
  <si>
    <t>RESERVE</t>
  </si>
  <si>
    <t>TD3</t>
  </si>
  <si>
    <t>Jeudi</t>
  </si>
  <si>
    <t>TD4</t>
  </si>
  <si>
    <t>TD5</t>
  </si>
  <si>
    <t>2ASSUEB3</t>
  </si>
  <si>
    <t>2ASSB013</t>
  </si>
  <si>
    <t>Nommer, classer : la construction sociale des catégories</t>
  </si>
  <si>
    <t>2ASSB023</t>
  </si>
  <si>
    <t>Enquête quantitative et statistiques 1</t>
  </si>
  <si>
    <t>Mercredi</t>
  </si>
  <si>
    <t>2ASSUEC3</t>
  </si>
  <si>
    <t>2ASSC013</t>
  </si>
  <si>
    <t>Sociologie politique</t>
  </si>
  <si>
    <t>80 Socio*</t>
  </si>
  <si>
    <t>2ASSC023</t>
  </si>
  <si>
    <t>2ASSUED3</t>
  </si>
  <si>
    <t>UE D Enquête</t>
  </si>
  <si>
    <t>Prendre le même TD au S4</t>
  </si>
  <si>
    <t>2ASSD013</t>
  </si>
  <si>
    <t>Enquête quantitative</t>
  </si>
  <si>
    <t>Lundi</t>
  </si>
  <si>
    <t>38,5h</t>
  </si>
  <si>
    <t>4+5</t>
  </si>
  <si>
    <t>2ASSUEE3</t>
  </si>
  <si>
    <t>2ASSOP13</t>
  </si>
  <si>
    <t>2EAGA013</t>
  </si>
  <si>
    <t xml:space="preserve">Macroéconomie monétaire </t>
  </si>
  <si>
    <t>CM2</t>
  </si>
  <si>
    <t>LYON</t>
  </si>
  <si>
    <t xml:space="preserve">Mut Eco </t>
  </si>
  <si>
    <t>2EAGA023</t>
  </si>
  <si>
    <t>Macroéconomie monétaire</t>
  </si>
  <si>
    <t>2ASSOP23</t>
  </si>
  <si>
    <t xml:space="preserve"> ∆ OPTION 2 : Histoire</t>
  </si>
  <si>
    <t>3BBSC015</t>
  </si>
  <si>
    <t xml:space="preserve">Histoire des médias </t>
  </si>
  <si>
    <t>Mut Hist L3</t>
  </si>
  <si>
    <t>3BBSC025</t>
  </si>
  <si>
    <t>17,5h</t>
  </si>
  <si>
    <t>2ASSOP33</t>
  </si>
  <si>
    <t xml:space="preserve"> ∆ OPTION 3 : Géographie humaine générale</t>
  </si>
  <si>
    <t>2BAGA013</t>
  </si>
  <si>
    <t>Peupler et habiter la Terre</t>
  </si>
  <si>
    <t>Mut Géo</t>
  </si>
  <si>
    <t>2BAGA033</t>
  </si>
  <si>
    <t>2ASSOP43</t>
  </si>
  <si>
    <t xml:space="preserve"> ∆ Option 4: Anglais</t>
  </si>
  <si>
    <t>2CLBC013</t>
  </si>
  <si>
    <t xml:space="preserve">Civilisation britannique </t>
  </si>
  <si>
    <t>Mut Ang</t>
  </si>
  <si>
    <t>2CLBC023</t>
  </si>
  <si>
    <t xml:space="preserve">Mut Ang </t>
  </si>
  <si>
    <t>2CTRANC3</t>
  </si>
  <si>
    <t>Mut Eco</t>
  </si>
  <si>
    <t>2ASSPER4</t>
  </si>
  <si>
    <t>Semestre 4</t>
  </si>
  <si>
    <t>2ASSUEA4</t>
  </si>
  <si>
    <t>2ABHD014</t>
  </si>
  <si>
    <t>Anthropologie, nature et environnement</t>
  </si>
  <si>
    <t>Mut Anthropo</t>
  </si>
  <si>
    <t>2ABHD024</t>
  </si>
  <si>
    <t>2ASSUEB4</t>
  </si>
  <si>
    <t>2ASSB014</t>
  </si>
  <si>
    <t>Processus de socialisation : la construction sociale des identités</t>
  </si>
  <si>
    <t>2ASSB024</t>
  </si>
  <si>
    <t>Enquête quantitative et statistiques 2</t>
  </si>
  <si>
    <t>2ASSUEC4</t>
  </si>
  <si>
    <t>2ASSC014</t>
  </si>
  <si>
    <t>Politique comparée</t>
  </si>
  <si>
    <t>2ASSC024</t>
  </si>
  <si>
    <t>2ASSUED4</t>
  </si>
  <si>
    <t>2ASSD014</t>
  </si>
  <si>
    <t>Enquête quantitative 2</t>
  </si>
  <si>
    <t>Prendre le même TD qu'au S3</t>
  </si>
  <si>
    <t>2ASSUEE4</t>
  </si>
  <si>
    <t>2ASSOP14</t>
  </si>
  <si>
    <t>Pour la transversale mettre comptabilité nationale à la place d'entrepreneuriat</t>
  </si>
  <si>
    <t>2EAGD014</t>
  </si>
  <si>
    <t xml:space="preserve">Macroéconomie ouverte </t>
  </si>
  <si>
    <t>2EAGD024</t>
  </si>
  <si>
    <t>Macroéconomie ouverte</t>
  </si>
  <si>
    <t>2ASSOP24</t>
  </si>
  <si>
    <t>2BBHD014</t>
  </si>
  <si>
    <t xml:space="preserve">Histoire globale, histoire connectée </t>
  </si>
  <si>
    <t>Mut Hist</t>
  </si>
  <si>
    <t>2BBHD024</t>
  </si>
  <si>
    <t>Histoire globale, histoire connectée</t>
  </si>
  <si>
    <t>2ASSOP34</t>
  </si>
  <si>
    <t>2BAGA014</t>
  </si>
  <si>
    <t>2BAGA034</t>
  </si>
  <si>
    <t>Découpages du monde</t>
  </si>
  <si>
    <t>2ASSOP44</t>
  </si>
  <si>
    <t>2CLBC014</t>
  </si>
  <si>
    <t>Civilisation Américaine</t>
  </si>
  <si>
    <t>2CLBC024</t>
  </si>
  <si>
    <t>10,5h</t>
  </si>
  <si>
    <t>2CTRANC4</t>
  </si>
  <si>
    <t>UE transversale</t>
  </si>
  <si>
    <t xml:space="preserve">Jeudi </t>
  </si>
  <si>
    <t xml:space="preserve">Mercredi </t>
  </si>
  <si>
    <t>MENUS</t>
  </si>
  <si>
    <t>UE A - Anthropologie</t>
  </si>
  <si>
    <t>UE B - Sociologie</t>
  </si>
  <si>
    <t>UE C- Science politique</t>
  </si>
  <si>
    <t>UE D - Enquête</t>
  </si>
  <si>
    <t>UE - Parcours</t>
  </si>
  <si>
    <t>1 OPTION à choisir parmi (CM+TD)</t>
  </si>
  <si>
    <t xml:space="preserve"> ∆ OPTION 1 : Economie</t>
  </si>
  <si>
    <t>AS221 - L2 Sciences sociales - Semestre 4</t>
  </si>
  <si>
    <t>UE C - Science politique</t>
  </si>
  <si>
    <t>∆ Option 4: Anglais</t>
  </si>
  <si>
    <t>1 OPTION à choisir parmi (CM+TD) :</t>
  </si>
  <si>
    <t>UE E - Parcours</t>
  </si>
  <si>
    <t>Début des TD en semaine 1</t>
  </si>
  <si>
    <r>
      <t xml:space="preserve">6 dernières semaines </t>
    </r>
    <r>
      <rPr>
        <b/>
        <sz val="12"/>
        <color rgb="FF000000"/>
        <rFont val="Calibri"/>
        <family val="2"/>
      </rPr>
      <t xml:space="preserve">→ </t>
    </r>
    <r>
      <rPr>
        <b/>
        <sz val="12"/>
        <color rgb="FF000000"/>
        <rFont val="Times New Roman"/>
        <family val="1"/>
      </rPr>
      <t xml:space="preserve">attention à ne pas mettre la langue transversale à ce créneau !! </t>
    </r>
  </si>
  <si>
    <t>Contacter I. Mallon quand les options sont pleines</t>
  </si>
  <si>
    <t>Continuité des options aux S3+S4</t>
  </si>
  <si>
    <t>Possibilité de changer d'option pour les étudiants redoublants qui n'ont pas validé d'option</t>
  </si>
  <si>
    <t>Langue, société, débats S3</t>
  </si>
  <si>
    <t>Si Option 4 choisie Langue, société, débats S3 à la place de la langue CLES</t>
  </si>
  <si>
    <t>Langue, société, débats S4</t>
  </si>
  <si>
    <t>Si Option 4 choisie Langue, société, débats à la place de la langue CLES</t>
  </si>
  <si>
    <t>35h</t>
  </si>
  <si>
    <t>CM</t>
  </si>
  <si>
    <t>2ATRE044</t>
  </si>
  <si>
    <t>Economie et territoire</t>
  </si>
  <si>
    <t>Mondes économiques et professionnalisation</t>
  </si>
  <si>
    <t>30 Sc Hom*</t>
  </si>
  <si>
    <t>TD semaine 2 (sauf TD Enquête)</t>
  </si>
  <si>
    <t>20 Socio*</t>
  </si>
  <si>
    <t>Si Option 1 Economie, mettre Comptabilité nationale (cours au S3) à la place d'Entrepreneuriat au S4</t>
  </si>
  <si>
    <t>Toutes les autres options:</t>
  </si>
  <si>
    <t>2ASSPII3</t>
  </si>
  <si>
    <t>PIM Ita</t>
  </si>
  <si>
    <t>2ASSPIE3</t>
  </si>
  <si>
    <t>PIM Esp</t>
  </si>
  <si>
    <t>2ASSPIA3</t>
  </si>
  <si>
    <t>PIM All</t>
  </si>
  <si>
    <t>Géographie de l'Union Européenne</t>
  </si>
  <si>
    <t>Prévision 2021 : 65 (+ 13 PIM)</t>
  </si>
  <si>
    <t>Effectif 2020 : 49 (+ 9 PIM)</t>
  </si>
  <si>
    <t xml:space="preserve">Mardi </t>
  </si>
  <si>
    <t>avant jeudi 1</t>
  </si>
  <si>
    <t>6 dernières semaines</t>
  </si>
  <si>
    <t>13 MINERVE</t>
  </si>
  <si>
    <t>40 Sc Hom*</t>
  </si>
  <si>
    <t>15 Sc Hom*</t>
  </si>
  <si>
    <t>29 L2 Droit/Sc Po</t>
  </si>
  <si>
    <t>A1 A2</t>
  </si>
  <si>
    <t>20 L3 AP</t>
  </si>
  <si>
    <t>B1 B2 G1 G2</t>
  </si>
  <si>
    <t>D1 D2 E1 E2 F1 F2 H1 H2</t>
  </si>
  <si>
    <t>B1 B2 C1 C2 D1 D2 E1 E2 F1 F2 H1 H2</t>
  </si>
  <si>
    <t>B1 B2 D1 D2</t>
  </si>
  <si>
    <t xml:space="preserve">E1 E2 G1 G2 </t>
  </si>
  <si>
    <t>G1 G2 I1 I2 J1 J2 K1 K2</t>
  </si>
  <si>
    <t>A1 A2 B1 B2 C1 C2 D1 D2 E1 E2 F1 F2 G1 G2 H1 H2 I1 I2 J1 J2 K1 K2</t>
  </si>
  <si>
    <t>A1 A2 G1 G2 I1 I2 J1 J2 K1 K2</t>
  </si>
  <si>
    <t>C1 C2 I1 I2 J1 J2 K1 K2</t>
  </si>
  <si>
    <t>A1 A2 C1 C2 F1 F2 H1 H2 I1 I2 J1 J2 K1 K2</t>
  </si>
  <si>
    <t>2ASSPII4</t>
  </si>
  <si>
    <t>2ASSPIE4</t>
  </si>
  <si>
    <t>2ASSPIA4</t>
  </si>
  <si>
    <t>28 L2 Droit/Sc Po</t>
  </si>
  <si>
    <t>1 L2 Droit/Sc Po pim esp</t>
  </si>
  <si>
    <t>Si 4TD, moyenne</t>
  </si>
  <si>
    <t xml:space="preserve">Si 3 TD moyenne </t>
  </si>
  <si>
    <t xml:space="preserve">proposition fermeture </t>
  </si>
  <si>
    <t>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</si>
</sst>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8"/>
      <name val="Times New Roman"/>
      <family val="1"/>
      <charset val="1"/>
    </font>
    <font>
      <sz val="10"/>
      <name val="Geneva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i/>
      <sz val="12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Calibri"/>
      <family val="2"/>
    </font>
    <font>
      <b/>
      <sz val="14"/>
      <color rgb="FFFF0000"/>
      <name val="Times New Roman"/>
      <family val="1"/>
    </font>
    <font>
      <i/>
      <sz val="12"/>
      <color rgb="FF000000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9DC3E6"/>
        <bgColor rgb="FFBFBFBF"/>
      </patternFill>
    </fill>
    <fill>
      <patternFill patternType="solid">
        <fgColor rgb="FFFABF8F"/>
        <bgColor rgb="FFF4B183"/>
      </patternFill>
    </fill>
    <fill>
      <patternFill patternType="solid">
        <fgColor rgb="FFCC99FF"/>
        <bgColor rgb="FF9999FF"/>
      </patternFill>
    </fill>
    <fill>
      <patternFill patternType="solid">
        <fgColor rgb="FFBFBFBF"/>
        <bgColor rgb="FF9DC3E6"/>
      </patternFill>
    </fill>
    <fill>
      <patternFill patternType="solid">
        <fgColor rgb="FFCCECFF"/>
        <bgColor rgb="FFCCFFFF"/>
      </patternFill>
    </fill>
    <fill>
      <patternFill patternType="solid">
        <fgColor rgb="FFFFFFCC"/>
        <bgColor rgb="FFFFFFDD"/>
      </patternFill>
    </fill>
    <fill>
      <patternFill patternType="solid">
        <fgColor rgb="FFCCFFCC"/>
        <bgColor rgb="FFCCFFFF"/>
      </patternFill>
    </fill>
    <fill>
      <patternFill patternType="solid">
        <fgColor rgb="FFA969D1"/>
        <bgColor rgb="FF9999FF"/>
      </patternFill>
    </fill>
    <fill>
      <patternFill patternType="solid">
        <fgColor rgb="FFF4B183"/>
        <bgColor rgb="FFFABF8F"/>
      </patternFill>
    </fill>
    <fill>
      <patternFill patternType="solid">
        <fgColor rgb="FFA6A6A6"/>
        <bgColor rgb="FFBFBFBF"/>
      </patternFill>
    </fill>
    <fill>
      <patternFill patternType="solid">
        <fgColor rgb="FFFFFFDD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rgb="FFCCECFF"/>
      </patternFill>
    </fill>
    <fill>
      <patternFill patternType="solid">
        <fgColor rgb="FFFFFFCC"/>
        <bgColor rgb="FFCCFFFF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5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/>
    </xf>
    <xf numFmtId="0" fontId="4" fillId="9" borderId="0" xfId="1" applyFont="1" applyFill="1" applyBorder="1" applyAlignment="1">
      <alignment horizontal="center" vertical="center"/>
    </xf>
    <xf numFmtId="0" fontId="4" fillId="9" borderId="10" xfId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6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3" xfId="1" applyFont="1" applyFill="1" applyBorder="1" applyAlignment="1">
      <alignment horizontal="center" vertical="center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3" xfId="1" applyFont="1" applyFill="1" applyBorder="1" applyAlignment="1">
      <alignment horizontal="center" vertical="center"/>
    </xf>
    <xf numFmtId="0" fontId="4" fillId="9" borderId="9" xfId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10" borderId="6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0" borderId="5" xfId="1" applyFont="1" applyFill="1" applyBorder="1" applyAlignment="1">
      <alignment horizontal="center" vertical="center"/>
    </xf>
    <xf numFmtId="0" fontId="4" fillId="10" borderId="0" xfId="1" applyFont="1" applyFill="1" applyBorder="1" applyAlignment="1">
      <alignment horizontal="center" vertical="center"/>
    </xf>
    <xf numFmtId="0" fontId="4" fillId="10" borderId="10" xfId="1" applyFont="1" applyFill="1" applyBorder="1" applyAlignment="1">
      <alignment horizontal="center" vertical="center"/>
    </xf>
    <xf numFmtId="0" fontId="6" fillId="10" borderId="3" xfId="0" applyFont="1" applyFill="1" applyBorder="1" applyAlignment="1" applyProtection="1">
      <alignment horizontal="center" vertical="center" wrapText="1"/>
      <protection locked="0"/>
    </xf>
    <xf numFmtId="0" fontId="4" fillId="10" borderId="3" xfId="1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4" fillId="10" borderId="13" xfId="1" applyFont="1" applyFill="1" applyBorder="1" applyAlignment="1">
      <alignment horizontal="center" vertical="center"/>
    </xf>
    <xf numFmtId="0" fontId="4" fillId="10" borderId="9" xfId="1" applyFont="1" applyFill="1" applyBorder="1" applyAlignment="1">
      <alignment horizontal="center" vertical="center"/>
    </xf>
    <xf numFmtId="0" fontId="6" fillId="11" borderId="4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8" fillId="11" borderId="2" xfId="0" applyFont="1" applyFill="1" applyBorder="1" applyAlignment="1" applyProtection="1">
      <alignment horizontal="center" vertical="center" wrapText="1"/>
      <protection locked="0"/>
    </xf>
    <xf numFmtId="0" fontId="4" fillId="11" borderId="5" xfId="0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0" xfId="1" applyFont="1" applyFill="1" applyBorder="1" applyAlignment="1">
      <alignment horizontal="center" vertical="center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4" fillId="11" borderId="13" xfId="0" applyFont="1" applyFill="1" applyBorder="1" applyAlignment="1" applyProtection="1">
      <alignment horizontal="center" vertical="center" wrapText="1"/>
      <protection locked="0"/>
    </xf>
    <xf numFmtId="0" fontId="4" fillId="11" borderId="13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8" xfId="1" applyFont="1" applyFill="1" applyBorder="1" applyAlignment="1">
      <alignment horizontal="center" vertical="center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1" fillId="15" borderId="5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1" xfId="0" applyFont="1" applyFill="1" applyBorder="1" applyAlignment="1" applyProtection="1">
      <alignment horizontal="center" vertical="center" wrapText="1"/>
      <protection locked="0"/>
    </xf>
    <xf numFmtId="0" fontId="4" fillId="15" borderId="6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/>
    </xf>
    <xf numFmtId="0" fontId="8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5" xfId="0" applyFont="1" applyFill="1" applyBorder="1" applyAlignment="1" applyProtection="1">
      <alignment horizontal="center" vertical="center" wrapText="1"/>
      <protection locked="0"/>
    </xf>
    <xf numFmtId="0" fontId="4" fillId="15" borderId="5" xfId="1" applyFont="1" applyFill="1" applyBorder="1" applyAlignment="1">
      <alignment horizontal="center" vertical="center"/>
    </xf>
    <xf numFmtId="0" fontId="4" fillId="15" borderId="0" xfId="1" applyFont="1" applyFill="1" applyBorder="1" applyAlignment="1">
      <alignment horizontal="center" vertical="center"/>
    </xf>
    <xf numFmtId="0" fontId="4" fillId="15" borderId="10" xfId="1" applyFont="1" applyFill="1" applyBorder="1" applyAlignment="1">
      <alignment horizontal="center" vertical="center"/>
    </xf>
    <xf numFmtId="0" fontId="6" fillId="15" borderId="3" xfId="0" applyFont="1" applyFill="1" applyBorder="1" applyAlignment="1" applyProtection="1">
      <alignment horizontal="center" vertical="center" wrapText="1"/>
      <protection locked="0"/>
    </xf>
    <xf numFmtId="0" fontId="4" fillId="15" borderId="3" xfId="1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/>
    </xf>
    <xf numFmtId="0" fontId="4" fillId="15" borderId="13" xfId="1" applyFont="1" applyFill="1" applyBorder="1" applyAlignment="1">
      <alignment horizontal="center" vertical="center"/>
    </xf>
    <xf numFmtId="0" fontId="4" fillId="15" borderId="9" xfId="1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6" fillId="14" borderId="1" xfId="0" applyFont="1" applyFill="1" applyBorder="1" applyAlignment="1">
      <alignment horizontal="center" vertical="center"/>
    </xf>
    <xf numFmtId="14" fontId="11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6" fillId="18" borderId="4" xfId="0" applyFont="1" applyFill="1" applyBorder="1" applyAlignment="1" applyProtection="1">
      <alignment horizontal="center" vertical="center" wrapText="1"/>
      <protection locked="0"/>
    </xf>
    <xf numFmtId="0" fontId="1" fillId="18" borderId="5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6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0" fontId="8" fillId="18" borderId="2" xfId="0" applyFont="1" applyFill="1" applyBorder="1" applyAlignment="1" applyProtection="1">
      <alignment horizontal="center" vertical="center" wrapText="1"/>
      <protection locked="0"/>
    </xf>
    <xf numFmtId="0" fontId="4" fillId="18" borderId="0" xfId="0" applyFont="1" applyFill="1" applyBorder="1" applyAlignment="1" applyProtection="1">
      <alignment horizontal="center" vertical="center" wrapText="1"/>
      <protection locked="0"/>
    </xf>
    <xf numFmtId="0" fontId="4" fillId="18" borderId="5" xfId="1" applyFont="1" applyFill="1" applyBorder="1" applyAlignment="1">
      <alignment horizontal="center" vertical="center"/>
    </xf>
    <xf numFmtId="0" fontId="4" fillId="18" borderId="0" xfId="1" applyFont="1" applyFill="1" applyBorder="1" applyAlignment="1">
      <alignment horizontal="center" vertical="center"/>
    </xf>
    <xf numFmtId="12" fontId="4" fillId="18" borderId="0" xfId="1" applyNumberFormat="1" applyFont="1" applyFill="1" applyBorder="1" applyAlignment="1">
      <alignment horizontal="center" vertical="center"/>
    </xf>
    <xf numFmtId="0" fontId="4" fillId="18" borderId="10" xfId="1" applyFont="1" applyFill="1" applyBorder="1" applyAlignment="1">
      <alignment horizontal="center" vertical="center"/>
    </xf>
    <xf numFmtId="0" fontId="8" fillId="18" borderId="8" xfId="0" applyFont="1" applyFill="1" applyBorder="1" applyAlignment="1" applyProtection="1">
      <alignment horizontal="center" vertical="center" wrapText="1"/>
      <protection locked="0"/>
    </xf>
    <xf numFmtId="0" fontId="4" fillId="18" borderId="3" xfId="0" applyFont="1" applyFill="1" applyBorder="1" applyAlignment="1" applyProtection="1">
      <alignment horizontal="center" vertical="center" wrapText="1"/>
      <protection locked="0"/>
    </xf>
    <xf numFmtId="0" fontId="4" fillId="18" borderId="13" xfId="1" applyFont="1" applyFill="1" applyBorder="1" applyAlignment="1">
      <alignment horizontal="center" vertical="center"/>
    </xf>
    <xf numFmtId="0" fontId="4" fillId="18" borderId="3" xfId="1" applyFont="1" applyFill="1" applyBorder="1" applyAlignment="1">
      <alignment horizontal="center" vertical="center"/>
    </xf>
    <xf numFmtId="0" fontId="9" fillId="18" borderId="3" xfId="1" applyFont="1" applyFill="1" applyBorder="1" applyAlignment="1">
      <alignment horizontal="left" vertical="center"/>
    </xf>
    <xf numFmtId="12" fontId="4" fillId="18" borderId="13" xfId="1" applyNumberFormat="1" applyFont="1" applyFill="1" applyBorder="1" applyAlignment="1">
      <alignment horizontal="center" vertical="center"/>
    </xf>
    <xf numFmtId="0" fontId="4" fillId="18" borderId="9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" fontId="11" fillId="0" borderId="0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6" fillId="9" borderId="5" xfId="0" applyFont="1" applyFill="1" applyBorder="1" applyAlignment="1" applyProtection="1">
      <alignment horizontal="center" vertical="center" wrapText="1"/>
      <protection locked="0"/>
    </xf>
    <xf numFmtId="0" fontId="6" fillId="15" borderId="5" xfId="0" applyFont="1" applyFill="1" applyBorder="1" applyAlignment="1" applyProtection="1">
      <alignment horizontal="center" vertical="center" wrapText="1"/>
      <protection locked="0"/>
    </xf>
    <xf numFmtId="0" fontId="6" fillId="11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6" fillId="9" borderId="0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/>
    </xf>
    <xf numFmtId="0" fontId="5" fillId="9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6" fillId="18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9" borderId="5" xfId="0" applyFont="1" applyFill="1" applyBorder="1" applyAlignment="1" applyProtection="1">
      <alignment vertical="center" wrapText="1"/>
      <protection locked="0"/>
    </xf>
    <xf numFmtId="0" fontId="6" fillId="18" borderId="5" xfId="0" applyFont="1" applyFill="1" applyBorder="1" applyAlignment="1" applyProtection="1">
      <alignment vertical="center" wrapText="1"/>
      <protection locked="0"/>
    </xf>
    <xf numFmtId="0" fontId="6" fillId="9" borderId="12" xfId="0" applyFont="1" applyFill="1" applyBorder="1" applyAlignment="1" applyProtection="1">
      <alignment vertical="center" wrapText="1"/>
      <protection locked="0"/>
    </xf>
    <xf numFmtId="0" fontId="6" fillId="18" borderId="12" xfId="0" applyFont="1" applyFill="1" applyBorder="1" applyAlignment="1" applyProtection="1">
      <alignment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6" fillId="11" borderId="5" xfId="0" applyFont="1" applyFill="1" applyBorder="1" applyAlignment="1" applyProtection="1">
      <alignment vertical="center" wrapText="1"/>
      <protection locked="0"/>
    </xf>
    <xf numFmtId="0" fontId="6" fillId="11" borderId="12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0" fontId="4" fillId="13" borderId="0" xfId="1" applyFont="1" applyFill="1" applyAlignment="1">
      <alignment horizontal="center"/>
    </xf>
    <xf numFmtId="0" fontId="6" fillId="15" borderId="5" xfId="0" applyFont="1" applyFill="1" applyBorder="1" applyAlignment="1" applyProtection="1">
      <alignment vertical="center" wrapText="1"/>
      <protection locked="0"/>
    </xf>
    <xf numFmtId="0" fontId="6" fillId="15" borderId="12" xfId="0" applyFont="1" applyFill="1" applyBorder="1" applyAlignment="1" applyProtection="1">
      <alignment vertical="center" wrapText="1"/>
      <protection locked="0"/>
    </xf>
    <xf numFmtId="0" fontId="6" fillId="15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19" borderId="1" xfId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8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indent="3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9" fillId="10" borderId="5" xfId="0" applyFont="1" applyFill="1" applyBorder="1" applyAlignment="1" applyProtection="1">
      <alignment vertical="center"/>
      <protection locked="0"/>
    </xf>
    <xf numFmtId="0" fontId="9" fillId="18" borderId="5" xfId="0" applyFont="1" applyFill="1" applyBorder="1" applyAlignment="1" applyProtection="1">
      <alignment vertical="center"/>
      <protection locked="0"/>
    </xf>
    <xf numFmtId="0" fontId="6" fillId="11" borderId="5" xfId="0" applyFont="1" applyFill="1" applyBorder="1" applyAlignment="1" applyProtection="1">
      <alignment vertical="center"/>
      <protection locked="0"/>
    </xf>
    <xf numFmtId="0" fontId="6" fillId="9" borderId="5" xfId="0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right" vertical="center"/>
    </xf>
    <xf numFmtId="0" fontId="6" fillId="20" borderId="1" xfId="0" applyFont="1" applyFill="1" applyBorder="1" applyAlignment="1" applyProtection="1">
      <alignment horizontal="center" vertical="center" wrapText="1"/>
      <protection locked="0"/>
    </xf>
    <xf numFmtId="0" fontId="6" fillId="20" borderId="4" xfId="0" applyFont="1" applyFill="1" applyBorder="1" applyAlignment="1" applyProtection="1">
      <alignment horizontal="center" vertical="center" wrapText="1"/>
      <protection locked="0"/>
    </xf>
    <xf numFmtId="0" fontId="6" fillId="20" borderId="12" xfId="0" applyFont="1" applyFill="1" applyBorder="1" applyAlignment="1" applyProtection="1">
      <alignment vertical="center" wrapText="1"/>
      <protection locked="0"/>
    </xf>
    <xf numFmtId="0" fontId="6" fillId="20" borderId="5" xfId="0" applyFont="1" applyFill="1" applyBorder="1" applyAlignment="1" applyProtection="1">
      <alignment vertical="center" wrapText="1"/>
      <protection locked="0"/>
    </xf>
    <xf numFmtId="0" fontId="6" fillId="20" borderId="5" xfId="0" applyFont="1" applyFill="1" applyBorder="1" applyAlignment="1" applyProtection="1">
      <alignment vertical="center"/>
      <protection locked="0"/>
    </xf>
    <xf numFmtId="0" fontId="1" fillId="20" borderId="5" xfId="0" applyFont="1" applyFill="1" applyBorder="1" applyAlignment="1">
      <alignment horizontal="left" vertical="center"/>
    </xf>
    <xf numFmtId="0" fontId="1" fillId="20" borderId="5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20" borderId="5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20" fontId="6" fillId="20" borderId="1" xfId="0" applyNumberFormat="1" applyFont="1" applyFill="1" applyBorder="1" applyAlignment="1" applyProtection="1">
      <alignment horizontal="center" vertical="center"/>
    </xf>
    <xf numFmtId="0" fontId="6" fillId="20" borderId="11" xfId="0" applyFont="1" applyFill="1" applyBorder="1" applyAlignment="1" applyProtection="1">
      <alignment horizontal="center" vertical="center" wrapText="1"/>
      <protection locked="0"/>
    </xf>
    <xf numFmtId="0" fontId="4" fillId="21" borderId="6" xfId="1" applyFont="1" applyFill="1" applyBorder="1" applyAlignment="1">
      <alignment horizontal="center" vertical="center"/>
    </xf>
    <xf numFmtId="0" fontId="4" fillId="20" borderId="6" xfId="1" applyFont="1" applyFill="1" applyBorder="1" applyAlignment="1">
      <alignment horizontal="center" vertical="center"/>
    </xf>
    <xf numFmtId="0" fontId="4" fillId="20" borderId="1" xfId="1" applyFont="1" applyFill="1" applyBorder="1" applyAlignment="1">
      <alignment horizontal="center" vertical="center"/>
    </xf>
    <xf numFmtId="0" fontId="9" fillId="20" borderId="1" xfId="1" applyFont="1" applyFill="1" applyBorder="1" applyAlignment="1">
      <alignment horizontal="center" vertical="center"/>
    </xf>
    <xf numFmtId="0" fontId="8" fillId="20" borderId="12" xfId="0" applyFont="1" applyFill="1" applyBorder="1" applyAlignment="1" applyProtection="1">
      <alignment horizontal="center" vertical="center" wrapText="1"/>
      <protection locked="0"/>
    </xf>
    <xf numFmtId="0" fontId="4" fillId="20" borderId="5" xfId="0" applyFont="1" applyFill="1" applyBorder="1" applyAlignment="1" applyProtection="1">
      <alignment horizontal="center" vertical="center" wrapText="1"/>
      <protection locked="0"/>
    </xf>
    <xf numFmtId="0" fontId="4" fillId="20" borderId="5" xfId="1" applyFont="1" applyFill="1" applyBorder="1" applyAlignment="1">
      <alignment horizontal="center" vertical="center"/>
    </xf>
    <xf numFmtId="0" fontId="4" fillId="20" borderId="0" xfId="1" applyFont="1" applyFill="1" applyBorder="1" applyAlignment="1">
      <alignment horizontal="center" vertical="center"/>
    </xf>
    <xf numFmtId="0" fontId="4" fillId="20" borderId="10" xfId="1" applyFont="1" applyFill="1" applyBorder="1" applyAlignment="1">
      <alignment horizontal="center" vertical="center"/>
    </xf>
    <xf numFmtId="0" fontId="8" fillId="20" borderId="2" xfId="1" applyFont="1" applyFill="1" applyBorder="1" applyAlignment="1">
      <alignment horizontal="center" vertical="center"/>
    </xf>
    <xf numFmtId="0" fontId="6" fillId="20" borderId="3" xfId="0" applyFont="1" applyFill="1" applyBorder="1" applyAlignment="1" applyProtection="1">
      <alignment horizontal="center" vertical="center" wrapText="1"/>
      <protection locked="0"/>
    </xf>
    <xf numFmtId="0" fontId="4" fillId="20" borderId="3" xfId="1" applyFont="1" applyFill="1" applyBorder="1" applyAlignment="1">
      <alignment horizontal="center" vertical="center"/>
    </xf>
    <xf numFmtId="0" fontId="6" fillId="20" borderId="1" xfId="0" applyFont="1" applyFill="1" applyBorder="1" applyAlignment="1" applyProtection="1">
      <alignment horizontal="center" vertical="center"/>
    </xf>
    <xf numFmtId="0" fontId="4" fillId="21" borderId="1" xfId="1" applyFont="1" applyFill="1" applyBorder="1" applyAlignment="1">
      <alignment horizontal="center" vertical="center"/>
    </xf>
    <xf numFmtId="0" fontId="8" fillId="20" borderId="4" xfId="1" applyFont="1" applyFill="1" applyBorder="1" applyAlignment="1">
      <alignment horizontal="center" vertical="center"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4" fillId="20" borderId="13" xfId="1" applyFont="1" applyFill="1" applyBorder="1" applyAlignment="1">
      <alignment horizontal="center" vertical="center"/>
    </xf>
    <xf numFmtId="0" fontId="4" fillId="20" borderId="9" xfId="1" applyFont="1" applyFill="1" applyBorder="1" applyAlignment="1">
      <alignment horizontal="center" vertical="center"/>
    </xf>
    <xf numFmtId="0" fontId="4" fillId="23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wrapText="1"/>
    </xf>
    <xf numFmtId="0" fontId="14" fillId="0" borderId="4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22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4" fillId="22" borderId="6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/>
    </xf>
    <xf numFmtId="0" fontId="14" fillId="22" borderId="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4" fillId="25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26" borderId="1" xfId="1" applyFont="1" applyFill="1" applyBorder="1" applyAlignment="1">
      <alignment horizontal="center" vertical="center"/>
    </xf>
    <xf numFmtId="0" fontId="1" fillId="26" borderId="4" xfId="1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10" borderId="12" xfId="0" applyFont="1" applyFill="1" applyBorder="1" applyAlignment="1" applyProtection="1">
      <alignment horizontal="center" vertical="center" wrapText="1"/>
      <protection locked="0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D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A969D1"/>
      <rgbColor rgb="FF9999FF"/>
      <rgbColor rgb="FF993366"/>
      <rgbColor rgb="FFFFFFCC"/>
      <rgbColor rgb="FFCCECFF"/>
      <rgbColor rgb="FF660066"/>
      <rgbColor rgb="FFFF8080"/>
      <rgbColor rgb="FF0066CC"/>
      <rgbColor rgb="FFE8DBE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F4B183"/>
      <rgbColor rgb="FFCC99FF"/>
      <rgbColor rgb="FFFABF8F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101"/>
  <sheetViews>
    <sheetView topLeftCell="A10" zoomScale="70" zoomScaleNormal="70" workbookViewId="0">
      <selection activeCell="F43" sqref="F43"/>
    </sheetView>
  </sheetViews>
  <sheetFormatPr defaultColWidth="9.140625" defaultRowHeight="18" customHeight="1"/>
  <cols>
    <col min="1" max="1" width="19.140625" style="1" customWidth="1"/>
    <col min="2" max="2" width="62.42578125" style="1" bestFit="1" customWidth="1"/>
    <col min="3" max="3" width="8.85546875" style="1" customWidth="1"/>
    <col min="4" max="4" width="76.140625" style="1" customWidth="1"/>
    <col min="5" max="5" width="33.140625" style="1" customWidth="1"/>
    <col min="6" max="6" width="13.28515625" style="1" customWidth="1"/>
    <col min="7" max="7" width="13.5703125" style="1" customWidth="1"/>
    <col min="8" max="8" width="8.85546875" style="1" customWidth="1"/>
    <col min="9" max="9" width="10.42578125" style="1" customWidth="1"/>
    <col min="10" max="10" width="11.42578125" style="1" bestFit="1" customWidth="1"/>
    <col min="11" max="11" width="16.85546875" style="1" bestFit="1" customWidth="1"/>
    <col min="12" max="12" width="13.5703125" style="1" bestFit="1" customWidth="1"/>
    <col min="13" max="13" width="22.42578125" style="1" customWidth="1"/>
    <col min="14" max="15" width="11.42578125" style="1"/>
    <col min="16" max="16" width="8.42578125" style="1" customWidth="1"/>
    <col min="17" max="17" width="18.28515625" style="1" bestFit="1" customWidth="1"/>
    <col min="18" max="1019" width="11.42578125" style="1"/>
    <col min="1020" max="16384" width="9.140625" style="199"/>
  </cols>
  <sheetData>
    <row r="1" spans="1:178" ht="18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152">
        <v>44298</v>
      </c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</row>
    <row r="2" spans="1:178" ht="18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4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ht="18" customHeight="1">
      <c r="A3" s="5"/>
      <c r="B3" s="6"/>
      <c r="C3" s="6"/>
      <c r="D3" s="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:178" ht="18" customHeight="1">
      <c r="A4" s="144" t="s">
        <v>1</v>
      </c>
      <c r="B4" s="144" t="s">
        <v>2</v>
      </c>
      <c r="C4" s="197"/>
      <c r="D4" s="199"/>
      <c r="G4" s="8"/>
      <c r="J4" s="8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1:178" ht="18" customHeight="1">
      <c r="A5" s="308" t="s">
        <v>160</v>
      </c>
      <c r="B5" s="309" t="s">
        <v>161</v>
      </c>
      <c r="C5" s="5"/>
      <c r="D5" s="186" t="s">
        <v>168</v>
      </c>
      <c r="F5" s="306" t="s">
        <v>156</v>
      </c>
      <c r="H5" s="9"/>
      <c r="I5" s="9"/>
      <c r="J5" s="9"/>
      <c r="K5" s="145"/>
      <c r="L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1:178" ht="18" customHeight="1">
      <c r="A6" s="308" t="s">
        <v>162</v>
      </c>
      <c r="B6" s="309" t="s">
        <v>163</v>
      </c>
      <c r="C6" s="5"/>
      <c r="D6" s="186" t="s">
        <v>167</v>
      </c>
      <c r="H6" s="9"/>
      <c r="I6" s="9"/>
      <c r="J6" s="9"/>
      <c r="K6" s="232"/>
      <c r="L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8" ht="18" customHeight="1">
      <c r="A7" s="308" t="s">
        <v>164</v>
      </c>
      <c r="B7" s="309" t="s">
        <v>165</v>
      </c>
      <c r="C7" s="5"/>
      <c r="D7" s="5"/>
      <c r="H7" s="9"/>
      <c r="I7" s="9"/>
      <c r="J7" s="9"/>
      <c r="K7" s="232"/>
      <c r="L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</row>
    <row r="8" spans="1:178" ht="18" customHeight="1">
      <c r="A8" s="5"/>
      <c r="B8" s="5"/>
      <c r="C8" s="5"/>
      <c r="D8" s="5"/>
      <c r="E8" s="10"/>
      <c r="F8" s="10"/>
      <c r="G8" s="10"/>
      <c r="H8" s="9"/>
      <c r="I8" s="9"/>
      <c r="J8" s="9"/>
      <c r="K8" s="263"/>
      <c r="L8" s="145"/>
      <c r="M8" s="220"/>
      <c r="N8" s="220"/>
      <c r="O8" s="220"/>
      <c r="P8" s="220"/>
      <c r="Q8" s="220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ht="18" customHeight="1">
      <c r="A9" s="11" t="s">
        <v>4</v>
      </c>
      <c r="B9" s="11"/>
      <c r="C9" s="11" t="s">
        <v>5</v>
      </c>
      <c r="D9" s="12" t="s">
        <v>6</v>
      </c>
      <c r="E9" s="12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  <c r="K9" s="13"/>
      <c r="L9" s="13"/>
      <c r="M9" s="199"/>
      <c r="N9" s="298"/>
      <c r="O9" s="298"/>
      <c r="P9" s="298"/>
      <c r="Q9" s="298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ht="18" customHeight="1">
      <c r="A10" s="5"/>
      <c r="B10" s="5"/>
      <c r="C10" s="5"/>
      <c r="D10" s="5"/>
      <c r="E10" s="14"/>
      <c r="F10" s="15"/>
      <c r="G10" s="14"/>
      <c r="H10" s="14">
        <v>65</v>
      </c>
      <c r="I10" s="14"/>
      <c r="J10" s="14"/>
      <c r="K10" s="13"/>
      <c r="L10" s="13"/>
      <c r="M10" s="210"/>
      <c r="N10" s="298"/>
      <c r="O10" s="298"/>
      <c r="P10" s="298"/>
      <c r="Q10" s="298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ht="18" customHeight="1">
      <c r="A11" s="16" t="s">
        <v>13</v>
      </c>
      <c r="B11" s="146" t="s">
        <v>129</v>
      </c>
      <c r="C11" s="198"/>
      <c r="D11" s="18"/>
      <c r="E11" s="19"/>
      <c r="F11" s="20"/>
      <c r="G11" s="5"/>
      <c r="H11" s="5"/>
      <c r="I11" s="145"/>
      <c r="J11" s="145"/>
      <c r="K11" s="21" t="s">
        <v>172</v>
      </c>
      <c r="L11" s="22"/>
      <c r="M11" s="210"/>
      <c r="N11" s="210"/>
      <c r="O11" s="210"/>
      <c r="P11" s="210"/>
      <c r="Q11" s="210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ht="18" customHeight="1">
      <c r="A12" s="6"/>
      <c r="B12" s="23"/>
      <c r="C12" s="23"/>
      <c r="D12" s="23"/>
      <c r="E12" s="145"/>
      <c r="F12" s="145"/>
      <c r="G12" s="24"/>
      <c r="K12" s="25" t="s">
        <v>14</v>
      </c>
      <c r="L12" s="22"/>
      <c r="M12" s="210"/>
      <c r="N12" s="210"/>
      <c r="O12" s="210"/>
      <c r="P12" s="210"/>
      <c r="Q12" s="210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178" ht="18" customHeight="1">
      <c r="A13" s="26" t="s">
        <v>15</v>
      </c>
      <c r="B13" s="147" t="s">
        <v>16</v>
      </c>
      <c r="C13" s="311" t="s">
        <v>17</v>
      </c>
      <c r="D13" s="141" t="s">
        <v>184</v>
      </c>
      <c r="E13" s="185" t="s">
        <v>18</v>
      </c>
      <c r="F13" s="141" t="s">
        <v>19</v>
      </c>
      <c r="G13" s="141">
        <v>3</v>
      </c>
      <c r="H13" s="141">
        <v>160</v>
      </c>
      <c r="I13" s="141" t="s">
        <v>20</v>
      </c>
      <c r="J13" s="141"/>
      <c r="K13" s="30" t="s">
        <v>173</v>
      </c>
      <c r="L13" s="22"/>
      <c r="M13" s="210"/>
      <c r="N13" s="210"/>
      <c r="O13" s="210"/>
      <c r="P13" s="210"/>
      <c r="Q13" s="21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</row>
    <row r="14" spans="1:178" ht="18" customHeight="1">
      <c r="A14" s="9" t="s">
        <v>21</v>
      </c>
      <c r="B14" s="31" t="s">
        <v>18</v>
      </c>
      <c r="C14" s="312"/>
      <c r="D14" s="145"/>
      <c r="E14" s="145"/>
      <c r="F14" s="145"/>
      <c r="G14" s="145"/>
      <c r="H14" s="145"/>
      <c r="I14" s="145"/>
      <c r="J14" s="145"/>
      <c r="K14" s="22"/>
      <c r="L14" s="145"/>
      <c r="M14" s="210"/>
      <c r="N14" s="210"/>
      <c r="O14" s="210"/>
      <c r="P14" s="210"/>
      <c r="Q14" s="21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1:178" ht="18" customHeight="1">
      <c r="A15" s="5"/>
      <c r="B15" s="33"/>
      <c r="C15" s="220"/>
      <c r="D15" s="145"/>
      <c r="E15" s="145"/>
      <c r="K15" s="22"/>
      <c r="L15" s="22"/>
      <c r="M15" s="210"/>
      <c r="N15" s="210"/>
      <c r="O15" s="210"/>
      <c r="P15" s="210"/>
      <c r="Q15" s="210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</row>
    <row r="16" spans="1:178" ht="18" customHeight="1">
      <c r="A16" s="26" t="s">
        <v>22</v>
      </c>
      <c r="B16" s="147" t="s">
        <v>16</v>
      </c>
      <c r="C16" s="316" t="s">
        <v>23</v>
      </c>
      <c r="D16" s="107" t="s">
        <v>180</v>
      </c>
      <c r="E16" s="317" t="s">
        <v>195</v>
      </c>
      <c r="F16" s="316" t="s">
        <v>24</v>
      </c>
      <c r="G16" s="316">
        <v>4</v>
      </c>
      <c r="H16" s="34">
        <v>40</v>
      </c>
      <c r="I16" s="34" t="s">
        <v>20</v>
      </c>
      <c r="J16" s="36"/>
      <c r="L16" s="22"/>
      <c r="M16" s="210"/>
      <c r="N16" s="218">
        <v>21</v>
      </c>
      <c r="O16" s="218">
        <v>20</v>
      </c>
      <c r="P16" s="310">
        <f>SUM(N16+O16)</f>
        <v>41</v>
      </c>
      <c r="Q16" s="210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</row>
    <row r="17" spans="1:178" ht="18" customHeight="1">
      <c r="A17" s="9" t="s">
        <v>25</v>
      </c>
      <c r="B17" s="37" t="s">
        <v>18</v>
      </c>
      <c r="C17" s="228" t="s">
        <v>26</v>
      </c>
      <c r="D17" s="228" t="s">
        <v>176</v>
      </c>
      <c r="E17" s="258"/>
      <c r="F17" s="228" t="s">
        <v>24</v>
      </c>
      <c r="G17" s="228">
        <v>5</v>
      </c>
      <c r="H17" s="228">
        <v>40</v>
      </c>
      <c r="I17" s="228" t="s">
        <v>20</v>
      </c>
      <c r="J17" s="228"/>
      <c r="K17" s="25" t="s">
        <v>157</v>
      </c>
      <c r="L17" s="22"/>
      <c r="M17" s="210"/>
      <c r="N17" s="218">
        <v>20</v>
      </c>
      <c r="O17" s="218">
        <v>16</v>
      </c>
      <c r="P17" s="310">
        <f t="shared" ref="P17:P20" si="0">SUM(N17+O17)</f>
        <v>36</v>
      </c>
      <c r="Q17" s="210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</row>
    <row r="18" spans="1:178" ht="18" customHeight="1">
      <c r="A18" s="9"/>
      <c r="B18" s="38"/>
      <c r="C18" s="225" t="s">
        <v>28</v>
      </c>
      <c r="D18" s="245"/>
      <c r="E18" s="244" t="s">
        <v>27</v>
      </c>
      <c r="F18" s="243" t="s">
        <v>24</v>
      </c>
      <c r="G18" s="243">
        <v>6</v>
      </c>
      <c r="H18" s="243">
        <v>40</v>
      </c>
      <c r="I18" s="243" t="s">
        <v>20</v>
      </c>
      <c r="J18" s="243"/>
      <c r="K18" s="22"/>
      <c r="L18" s="249"/>
      <c r="M18" s="210"/>
      <c r="N18" s="218">
        <v>0</v>
      </c>
      <c r="O18" s="218">
        <v>0</v>
      </c>
      <c r="P18" s="310">
        <f t="shared" si="0"/>
        <v>0</v>
      </c>
      <c r="Q18" s="210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</row>
    <row r="19" spans="1:178" ht="18" customHeight="1">
      <c r="A19" s="9"/>
      <c r="B19" s="38"/>
      <c r="C19" s="313" t="s">
        <v>30</v>
      </c>
      <c r="D19" s="35"/>
      <c r="E19" s="219"/>
      <c r="F19" s="218" t="s">
        <v>29</v>
      </c>
      <c r="G19" s="218">
        <v>2</v>
      </c>
      <c r="H19" s="218">
        <v>40</v>
      </c>
      <c r="I19" s="218" t="s">
        <v>20</v>
      </c>
      <c r="J19" s="218"/>
      <c r="K19" s="30" t="s">
        <v>173</v>
      </c>
      <c r="L19" s="250"/>
      <c r="M19" s="210"/>
      <c r="N19" s="218">
        <v>5</v>
      </c>
      <c r="O19" s="218">
        <v>5</v>
      </c>
      <c r="P19" s="310">
        <f t="shared" si="0"/>
        <v>10</v>
      </c>
      <c r="Q19" s="210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ht="18" customHeight="1">
      <c r="A20" s="9"/>
      <c r="B20" s="5"/>
      <c r="C20" s="218" t="s">
        <v>31</v>
      </c>
      <c r="D20" s="218" t="s">
        <v>183</v>
      </c>
      <c r="E20" s="218"/>
      <c r="F20" s="218" t="s">
        <v>19</v>
      </c>
      <c r="G20" s="218">
        <v>2</v>
      </c>
      <c r="H20" s="218">
        <v>40</v>
      </c>
      <c r="I20" s="218" t="s">
        <v>20</v>
      </c>
      <c r="J20" s="218"/>
      <c r="K20" s="25" t="s">
        <v>157</v>
      </c>
      <c r="L20" s="21" t="s">
        <v>172</v>
      </c>
      <c r="M20" s="210"/>
      <c r="N20" s="218">
        <v>16</v>
      </c>
      <c r="O20" s="218">
        <v>14</v>
      </c>
      <c r="P20" s="310">
        <f t="shared" si="0"/>
        <v>30</v>
      </c>
      <c r="Q20" s="210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178" ht="18" customHeight="1">
      <c r="A21" s="9"/>
      <c r="B21" s="5"/>
      <c r="C21" s="314"/>
      <c r="D21" s="5"/>
      <c r="E21" s="145"/>
      <c r="F21" s="145"/>
      <c r="G21" s="145"/>
      <c r="H21" s="145"/>
      <c r="I21" s="145"/>
      <c r="J21" s="145"/>
      <c r="K21" s="22"/>
      <c r="L21" s="39"/>
      <c r="M21" s="210"/>
      <c r="N21" s="210"/>
      <c r="O21" s="210"/>
      <c r="P21" s="210">
        <f>30+10+0+36+41</f>
        <v>117</v>
      </c>
      <c r="Q21" s="210" t="s">
        <v>193</v>
      </c>
      <c r="R21" s="210">
        <f>117/4</f>
        <v>29.25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178" ht="18" customHeight="1">
      <c r="A22" s="16" t="s">
        <v>32</v>
      </c>
      <c r="B22" s="146" t="s">
        <v>130</v>
      </c>
      <c r="C22" s="198"/>
      <c r="D22" s="18"/>
      <c r="E22" s="20"/>
      <c r="F22" s="145"/>
      <c r="G22" s="145"/>
      <c r="H22" s="145"/>
      <c r="I22" s="145"/>
      <c r="J22" s="145"/>
      <c r="K22" s="22"/>
      <c r="L22" s="22"/>
      <c r="M22" s="210"/>
      <c r="N22" s="210"/>
      <c r="O22" s="210"/>
      <c r="Q22" s="210" t="s">
        <v>194</v>
      </c>
      <c r="R22" s="210">
        <f>117/3</f>
        <v>39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178" ht="18" customHeight="1">
      <c r="A23" s="9"/>
      <c r="B23" s="5"/>
      <c r="C23" s="314"/>
      <c r="D23" s="5"/>
      <c r="E23" s="145"/>
      <c r="F23" s="145"/>
      <c r="K23" s="21" t="s">
        <v>172</v>
      </c>
      <c r="L23" s="22"/>
      <c r="M23" s="210"/>
      <c r="N23" s="210"/>
      <c r="Q23" s="210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178" ht="18" customHeight="1">
      <c r="A24" s="26" t="s">
        <v>33</v>
      </c>
      <c r="B24" s="319" t="s">
        <v>34</v>
      </c>
      <c r="C24" s="311" t="s">
        <v>17</v>
      </c>
      <c r="D24" s="141" t="s">
        <v>184</v>
      </c>
      <c r="E24" s="185" t="s">
        <v>18</v>
      </c>
      <c r="F24" s="141" t="s">
        <v>29</v>
      </c>
      <c r="G24" s="141">
        <v>1</v>
      </c>
      <c r="H24" s="141">
        <v>90</v>
      </c>
      <c r="I24" s="141" t="s">
        <v>20</v>
      </c>
      <c r="J24" s="141"/>
      <c r="K24" s="30" t="s">
        <v>174</v>
      </c>
      <c r="L24" s="22"/>
      <c r="M24" s="210"/>
      <c r="N24" s="210"/>
      <c r="Q24" s="210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</row>
    <row r="25" spans="1:178" ht="18" customHeight="1">
      <c r="A25" s="9" t="s">
        <v>21</v>
      </c>
      <c r="B25" s="319"/>
      <c r="C25" s="220"/>
      <c r="D25" s="145"/>
      <c r="E25" s="145"/>
      <c r="F25" s="145"/>
      <c r="G25" s="145"/>
      <c r="H25" s="145"/>
      <c r="I25" s="145"/>
      <c r="J25" s="145"/>
      <c r="K25" s="22"/>
      <c r="L25" s="22"/>
      <c r="M25" s="210"/>
      <c r="N25" s="210"/>
      <c r="O25" s="210"/>
      <c r="P25" s="210"/>
      <c r="Q25" s="210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</row>
    <row r="26" spans="1:178" ht="18" customHeight="1">
      <c r="A26" s="9"/>
      <c r="B26" s="38" t="s">
        <v>18</v>
      </c>
      <c r="C26" s="220"/>
      <c r="D26" s="145"/>
      <c r="E26" s="145"/>
      <c r="F26" s="145"/>
      <c r="G26" s="145"/>
      <c r="H26" s="145"/>
      <c r="I26" s="145"/>
      <c r="J26" s="145"/>
      <c r="K26" s="22"/>
      <c r="L26" s="22"/>
      <c r="M26" s="210"/>
      <c r="N26" s="210"/>
      <c r="O26" s="210"/>
      <c r="P26" s="210"/>
      <c r="Q26" s="21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</row>
    <row r="27" spans="1:178" ht="18" customHeight="1">
      <c r="A27" s="9"/>
      <c r="B27" s="40"/>
      <c r="C27" s="220"/>
      <c r="D27" s="145"/>
      <c r="E27" s="145"/>
      <c r="F27" s="145"/>
      <c r="G27" s="145"/>
      <c r="H27" s="145"/>
      <c r="I27" s="145"/>
      <c r="J27" s="145"/>
      <c r="K27" s="22"/>
      <c r="L27" s="22"/>
      <c r="M27" s="210"/>
      <c r="N27" s="210"/>
      <c r="O27" s="210"/>
      <c r="P27" s="210"/>
      <c r="Q27" s="21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</row>
    <row r="28" spans="1:178" ht="18" customHeight="1">
      <c r="A28" s="26" t="s">
        <v>35</v>
      </c>
      <c r="B28" s="155" t="s">
        <v>36</v>
      </c>
      <c r="C28" s="311" t="s">
        <v>17</v>
      </c>
      <c r="D28" s="141" t="s">
        <v>184</v>
      </c>
      <c r="E28" s="185" t="s">
        <v>18</v>
      </c>
      <c r="F28" s="141" t="s">
        <v>37</v>
      </c>
      <c r="G28" s="141">
        <v>3</v>
      </c>
      <c r="H28" s="141">
        <v>80</v>
      </c>
      <c r="I28" s="141" t="s">
        <v>20</v>
      </c>
      <c r="J28" s="141"/>
      <c r="K28" s="21" t="s">
        <v>172</v>
      </c>
      <c r="L28" s="22"/>
      <c r="M28" s="210"/>
      <c r="N28" s="210"/>
      <c r="O28" s="210"/>
      <c r="P28" s="210"/>
      <c r="Q28" s="21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</row>
    <row r="29" spans="1:178" ht="18" customHeight="1">
      <c r="A29" s="9" t="s">
        <v>21</v>
      </c>
      <c r="B29" s="154"/>
      <c r="C29" s="220"/>
      <c r="D29" s="145"/>
      <c r="E29" s="145"/>
      <c r="F29" s="145"/>
      <c r="G29" s="145"/>
      <c r="H29" s="145"/>
      <c r="I29" s="145"/>
      <c r="J29" s="145"/>
      <c r="K29" s="22"/>
      <c r="L29" s="22"/>
      <c r="M29" s="210"/>
      <c r="N29" s="210"/>
      <c r="O29" s="210"/>
      <c r="P29" s="210"/>
      <c r="Q29" s="210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</row>
    <row r="30" spans="1:178" ht="18" customHeight="1">
      <c r="A30" s="5"/>
      <c r="B30" s="5"/>
      <c r="C30" s="220"/>
      <c r="D30" s="145"/>
      <c r="E30" s="145"/>
      <c r="K30" s="22"/>
      <c r="L30" s="22"/>
      <c r="M30" s="210"/>
      <c r="N30" s="210"/>
      <c r="O30" s="210"/>
      <c r="P30" s="210"/>
      <c r="Q30" s="210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178" ht="18" customHeight="1">
      <c r="A31" s="41" t="s">
        <v>38</v>
      </c>
      <c r="B31" s="146" t="s">
        <v>131</v>
      </c>
      <c r="C31" s="220"/>
      <c r="D31" s="18"/>
      <c r="E31" s="20"/>
      <c r="F31" s="145"/>
      <c r="G31" s="145"/>
      <c r="H31" s="145"/>
      <c r="I31" s="145"/>
      <c r="J31" s="145"/>
      <c r="K31" s="22"/>
      <c r="L31" s="22"/>
      <c r="M31" s="210"/>
      <c r="N31" s="210"/>
      <c r="O31" s="210"/>
      <c r="P31" s="210"/>
      <c r="Q31" s="210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178" ht="18" customHeight="1">
      <c r="A32" s="9"/>
      <c r="B32" s="42"/>
      <c r="C32" s="315"/>
      <c r="D32" s="33"/>
      <c r="E32" s="145"/>
      <c r="F32" s="145"/>
      <c r="K32" s="21" t="s">
        <v>172</v>
      </c>
      <c r="L32" s="22"/>
      <c r="M32" s="210"/>
      <c r="N32" s="210"/>
      <c r="O32" s="210"/>
      <c r="P32" s="210"/>
      <c r="Q32" s="210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178" ht="18" customHeight="1">
      <c r="A33" s="26" t="s">
        <v>39</v>
      </c>
      <c r="B33" s="147" t="s">
        <v>40</v>
      </c>
      <c r="C33" s="311" t="s">
        <v>17</v>
      </c>
      <c r="D33" s="141" t="s">
        <v>184</v>
      </c>
      <c r="E33" s="218"/>
      <c r="F33" s="218" t="s">
        <v>24</v>
      </c>
      <c r="G33" s="218">
        <v>1</v>
      </c>
      <c r="H33" s="218">
        <v>160</v>
      </c>
      <c r="I33" s="218" t="s">
        <v>20</v>
      </c>
      <c r="J33" s="218"/>
      <c r="K33" s="25" t="s">
        <v>41</v>
      </c>
      <c r="L33" s="22"/>
      <c r="M33" s="210"/>
      <c r="N33" s="210"/>
      <c r="O33" s="210"/>
      <c r="P33" s="210"/>
      <c r="Q33" s="210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</row>
    <row r="34" spans="1:178" ht="18" customHeight="1">
      <c r="A34" s="43" t="s">
        <v>21</v>
      </c>
      <c r="B34" s="31" t="s">
        <v>18</v>
      </c>
      <c r="C34" s="312"/>
      <c r="D34" s="145"/>
      <c r="E34" s="145"/>
      <c r="F34" s="241"/>
      <c r="G34" s="241"/>
      <c r="H34" s="145"/>
      <c r="I34" s="145"/>
      <c r="J34" s="145"/>
      <c r="K34" s="22"/>
      <c r="L34" s="22"/>
      <c r="M34" s="210"/>
      <c r="N34" s="210"/>
      <c r="O34" s="210"/>
      <c r="P34" s="210"/>
      <c r="Q34" s="21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</row>
    <row r="35" spans="1:178" ht="18" customHeight="1">
      <c r="A35" s="5"/>
      <c r="B35" s="33"/>
      <c r="C35" s="220"/>
      <c r="D35" s="145"/>
      <c r="E35" s="145"/>
      <c r="K35" s="22"/>
      <c r="L35" s="22"/>
      <c r="M35" s="210"/>
      <c r="N35" s="210"/>
      <c r="O35" s="210"/>
      <c r="P35" s="210"/>
      <c r="Q35" s="210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</row>
    <row r="36" spans="1:178" ht="18" customHeight="1">
      <c r="A36" s="26" t="s">
        <v>42</v>
      </c>
      <c r="B36" s="155" t="s">
        <v>40</v>
      </c>
      <c r="C36" s="156" t="s">
        <v>23</v>
      </c>
      <c r="D36" s="107" t="s">
        <v>180</v>
      </c>
      <c r="E36" s="156"/>
      <c r="F36" s="156" t="s">
        <v>24</v>
      </c>
      <c r="G36" s="156">
        <v>2</v>
      </c>
      <c r="H36" s="156">
        <v>40</v>
      </c>
      <c r="I36" s="156" t="s">
        <v>20</v>
      </c>
      <c r="J36" s="156"/>
      <c r="K36" s="199"/>
      <c r="L36" s="22"/>
      <c r="M36" s="210"/>
      <c r="N36" s="218">
        <v>19</v>
      </c>
      <c r="O36" s="218">
        <v>16</v>
      </c>
      <c r="P36" s="310">
        <v>35</v>
      </c>
      <c r="Q36" s="210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</row>
    <row r="37" spans="1:178" ht="18" customHeight="1">
      <c r="A37" s="9" t="s">
        <v>25</v>
      </c>
      <c r="B37" s="217"/>
      <c r="C37" s="156" t="s">
        <v>26</v>
      </c>
      <c r="D37" s="141" t="s">
        <v>185</v>
      </c>
      <c r="E37" s="185"/>
      <c r="F37" s="141" t="s">
        <v>24</v>
      </c>
      <c r="G37" s="141">
        <v>3</v>
      </c>
      <c r="H37" s="141">
        <v>40</v>
      </c>
      <c r="I37" s="141" t="s">
        <v>20</v>
      </c>
      <c r="J37" s="141"/>
      <c r="K37" s="21" t="s">
        <v>172</v>
      </c>
      <c r="L37" s="22"/>
      <c r="M37" s="210"/>
      <c r="N37" s="218">
        <v>19</v>
      </c>
      <c r="O37" s="218">
        <v>17</v>
      </c>
      <c r="P37" s="310">
        <v>36</v>
      </c>
      <c r="Q37" s="210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</row>
    <row r="38" spans="1:178" ht="18" customHeight="1">
      <c r="C38" s="240" t="s">
        <v>28</v>
      </c>
      <c r="D38" s="240"/>
      <c r="E38" s="240" t="s">
        <v>27</v>
      </c>
      <c r="F38" s="240" t="s">
        <v>127</v>
      </c>
      <c r="G38" s="240">
        <v>1</v>
      </c>
      <c r="H38" s="240">
        <v>40</v>
      </c>
      <c r="I38" s="240" t="s">
        <v>20</v>
      </c>
      <c r="J38" s="240"/>
      <c r="M38" s="210"/>
      <c r="N38" s="218">
        <v>0</v>
      </c>
      <c r="O38" s="218">
        <v>0</v>
      </c>
      <c r="P38" s="310">
        <v>0</v>
      </c>
      <c r="Q38" s="237"/>
    </row>
    <row r="39" spans="1:178" ht="18" customHeight="1">
      <c r="C39" s="237"/>
      <c r="F39" s="139"/>
      <c r="G39" s="237"/>
      <c r="M39" s="210"/>
      <c r="N39" s="237"/>
      <c r="O39" s="237"/>
      <c r="P39" s="237">
        <v>74</v>
      </c>
      <c r="Q39" s="237">
        <f>74/2</f>
        <v>37</v>
      </c>
    </row>
    <row r="40" spans="1:178" ht="18" customHeight="1">
      <c r="A40" s="16" t="s">
        <v>43</v>
      </c>
      <c r="B40" s="146" t="s">
        <v>132</v>
      </c>
      <c r="C40" s="198"/>
      <c r="D40" s="222" t="s">
        <v>141</v>
      </c>
      <c r="E40" s="20"/>
      <c r="F40" s="145"/>
      <c r="G40" s="237"/>
      <c r="H40" s="145"/>
      <c r="I40" s="145"/>
      <c r="J40" s="145"/>
      <c r="K40" s="22"/>
      <c r="L40" s="22"/>
      <c r="M40" s="210"/>
      <c r="N40" s="210"/>
      <c r="O40" s="210"/>
      <c r="P40" s="210"/>
      <c r="Q40" s="21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178" ht="18" customHeight="1">
      <c r="A41" s="9"/>
      <c r="B41" s="5"/>
      <c r="C41" s="314"/>
      <c r="D41" s="5"/>
      <c r="F41" s="237"/>
      <c r="G41" s="237"/>
      <c r="K41" s="22"/>
      <c r="L41" s="22"/>
      <c r="M41" s="210"/>
      <c r="N41" s="210"/>
      <c r="O41" s="210"/>
      <c r="P41" s="210"/>
      <c r="Q41" s="210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178" ht="18" customHeight="1">
      <c r="A42" s="26" t="s">
        <v>46</v>
      </c>
      <c r="B42" s="147" t="s">
        <v>47</v>
      </c>
      <c r="C42" s="218" t="s">
        <v>23</v>
      </c>
      <c r="D42" s="141" t="s">
        <v>185</v>
      </c>
      <c r="E42" s="219"/>
      <c r="F42" s="218" t="s">
        <v>48</v>
      </c>
      <c r="G42" s="218" t="s">
        <v>50</v>
      </c>
      <c r="H42" s="218">
        <v>40</v>
      </c>
      <c r="I42" s="218" t="s">
        <v>20</v>
      </c>
      <c r="J42" s="218"/>
      <c r="K42" s="21" t="s">
        <v>172</v>
      </c>
      <c r="L42" s="22"/>
      <c r="M42" s="210"/>
      <c r="N42" s="218">
        <v>17</v>
      </c>
      <c r="O42" s="218">
        <v>14</v>
      </c>
      <c r="P42" s="310">
        <f t="shared" ref="P42:P44" si="1">SUM(N42+O42)</f>
        <v>31</v>
      </c>
      <c r="Q42" s="21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ht="18" customHeight="1">
      <c r="A43" s="43" t="s">
        <v>49</v>
      </c>
      <c r="C43" s="225" t="s">
        <v>26</v>
      </c>
      <c r="D43" s="240"/>
      <c r="E43" s="240" t="s">
        <v>27</v>
      </c>
      <c r="F43" s="240" t="s">
        <v>48</v>
      </c>
      <c r="G43" s="240" t="s">
        <v>50</v>
      </c>
      <c r="H43" s="240">
        <v>40</v>
      </c>
      <c r="I43" s="240" t="s">
        <v>20</v>
      </c>
      <c r="J43" s="240"/>
      <c r="L43" s="22"/>
      <c r="M43" s="210"/>
      <c r="N43" s="218">
        <v>0</v>
      </c>
      <c r="O43" s="218">
        <v>0</v>
      </c>
      <c r="P43" s="310">
        <f t="shared" si="1"/>
        <v>0</v>
      </c>
      <c r="Q43" s="210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178" ht="18" customHeight="1">
      <c r="A44" s="9"/>
      <c r="B44" s="242" t="s">
        <v>45</v>
      </c>
      <c r="C44" s="218" t="s">
        <v>28</v>
      </c>
      <c r="D44" s="107" t="s">
        <v>180</v>
      </c>
      <c r="E44" s="156"/>
      <c r="F44" s="218" t="s">
        <v>37</v>
      </c>
      <c r="G44" s="156" t="s">
        <v>50</v>
      </c>
      <c r="H44" s="156">
        <v>40</v>
      </c>
      <c r="I44" s="156" t="s">
        <v>20</v>
      </c>
      <c r="J44" s="156"/>
      <c r="K44" s="22"/>
      <c r="L44" s="22"/>
      <c r="M44" s="210"/>
      <c r="N44" s="218">
        <v>21</v>
      </c>
      <c r="O44" s="218">
        <v>20</v>
      </c>
      <c r="P44" s="310">
        <f t="shared" si="1"/>
        <v>41</v>
      </c>
      <c r="Q44" s="210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</row>
    <row r="45" spans="1:178" ht="18" customHeight="1">
      <c r="C45" s="199"/>
      <c r="D45" s="199"/>
      <c r="E45" s="199"/>
      <c r="F45" s="199"/>
      <c r="G45" s="199"/>
      <c r="H45" s="199"/>
      <c r="I45" s="199"/>
      <c r="J45" s="199"/>
      <c r="K45" s="199"/>
      <c r="M45" s="210"/>
      <c r="N45" s="210"/>
      <c r="O45" s="210"/>
      <c r="P45" s="210">
        <f>31+41</f>
        <v>72</v>
      </c>
      <c r="Q45" s="210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</row>
    <row r="46" spans="1:178" ht="18" customHeight="1">
      <c r="A46" s="5"/>
      <c r="B46" s="5"/>
      <c r="C46" s="220"/>
      <c r="D46" s="220"/>
      <c r="E46" s="215"/>
      <c r="K46" s="22"/>
      <c r="L46" s="22"/>
      <c r="M46" s="210"/>
      <c r="N46" s="210"/>
      <c r="O46" s="210"/>
      <c r="P46" s="1">
        <f>72/2</f>
        <v>36</v>
      </c>
      <c r="Q46" s="22">
        <f>71/2</f>
        <v>35.5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</row>
    <row r="47" spans="1:178" ht="18" customHeight="1">
      <c r="A47" s="16" t="s">
        <v>51</v>
      </c>
      <c r="B47" s="146" t="s">
        <v>133</v>
      </c>
      <c r="D47" s="321" t="s">
        <v>144</v>
      </c>
      <c r="E47" s="321"/>
      <c r="G47" s="252"/>
      <c r="H47" s="237"/>
      <c r="M47" s="210"/>
      <c r="N47" s="210"/>
      <c r="O47" s="210"/>
      <c r="P47" s="1">
        <f>36/2</f>
        <v>18</v>
      </c>
    </row>
    <row r="48" spans="1:178" ht="18" customHeight="1">
      <c r="B48" s="235"/>
      <c r="E48" s="18"/>
      <c r="M48" s="210"/>
      <c r="N48" s="210"/>
      <c r="O48" s="210"/>
    </row>
    <row r="49" spans="1:178" ht="18" customHeight="1">
      <c r="C49" s="24"/>
      <c r="D49" s="239" t="s">
        <v>145</v>
      </c>
      <c r="G49" s="239"/>
      <c r="H49" s="239"/>
      <c r="I49" s="239"/>
      <c r="J49" s="239"/>
      <c r="K49" s="239"/>
      <c r="L49" s="239"/>
      <c r="M49" s="210"/>
    </row>
    <row r="50" spans="1:178" ht="18" customHeight="1">
      <c r="A50" s="199"/>
      <c r="B50" s="148" t="s">
        <v>134</v>
      </c>
      <c r="C50" s="200"/>
      <c r="D50" s="236" t="s">
        <v>143</v>
      </c>
      <c r="E50" s="23"/>
      <c r="M50" s="210"/>
    </row>
    <row r="51" spans="1:178" ht="18" customHeight="1">
      <c r="C51" s="24"/>
      <c r="M51" s="210"/>
    </row>
    <row r="52" spans="1:178" ht="18" customHeight="1">
      <c r="A52" s="264" t="s">
        <v>52</v>
      </c>
      <c r="B52" s="265" t="s">
        <v>135</v>
      </c>
      <c r="C52" s="266"/>
      <c r="D52" s="267"/>
      <c r="E52" s="268"/>
      <c r="F52" s="269"/>
      <c r="G52" s="270"/>
      <c r="H52" s="270"/>
      <c r="I52" s="270"/>
      <c r="J52" s="271"/>
      <c r="M52" s="210"/>
    </row>
    <row r="53" spans="1:178" ht="18" customHeight="1">
      <c r="A53" s="272"/>
      <c r="B53" s="273"/>
      <c r="C53" s="273"/>
      <c r="D53" s="273"/>
      <c r="E53" s="273"/>
      <c r="F53" s="273"/>
      <c r="G53" s="273"/>
      <c r="H53" s="273"/>
      <c r="I53" s="273"/>
      <c r="J53" s="274"/>
    </row>
    <row r="54" spans="1:178" ht="18" customHeight="1">
      <c r="A54" s="275" t="s">
        <v>53</v>
      </c>
      <c r="B54" s="276" t="s">
        <v>54</v>
      </c>
      <c r="C54" s="277" t="s">
        <v>55</v>
      </c>
      <c r="D54" s="278"/>
      <c r="E54" s="279"/>
      <c r="F54" s="279" t="s">
        <v>48</v>
      </c>
      <c r="G54" s="279">
        <v>2</v>
      </c>
      <c r="H54" s="279">
        <v>15</v>
      </c>
      <c r="I54" s="280" t="s">
        <v>56</v>
      </c>
      <c r="J54" s="279"/>
      <c r="K54" s="22" t="s">
        <v>57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</row>
    <row r="55" spans="1:178" ht="18" customHeight="1">
      <c r="A55" s="281" t="s">
        <v>21</v>
      </c>
      <c r="B55" s="282" t="s">
        <v>18</v>
      </c>
      <c r="C55" s="283"/>
      <c r="D55" s="284"/>
      <c r="E55" s="284"/>
      <c r="F55" s="284"/>
      <c r="G55" s="284"/>
      <c r="H55" s="284"/>
      <c r="I55" s="284"/>
      <c r="J55" s="285"/>
      <c r="K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</row>
    <row r="56" spans="1:178" ht="18" customHeight="1">
      <c r="A56" s="286"/>
      <c r="B56" s="287"/>
      <c r="C56" s="288"/>
      <c r="D56" s="284"/>
      <c r="E56" s="284"/>
      <c r="F56" s="284"/>
      <c r="G56" s="284"/>
      <c r="H56" s="284"/>
      <c r="I56" s="284"/>
      <c r="J56" s="285"/>
      <c r="K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</row>
    <row r="57" spans="1:178" ht="18" customHeight="1">
      <c r="A57" s="289" t="s">
        <v>58</v>
      </c>
      <c r="B57" s="264" t="s">
        <v>59</v>
      </c>
      <c r="C57" s="290" t="s">
        <v>28</v>
      </c>
      <c r="D57" s="279"/>
      <c r="E57" s="279"/>
      <c r="F57" s="279" t="s">
        <v>48</v>
      </c>
      <c r="G57" s="279">
        <v>3</v>
      </c>
      <c r="H57" s="279">
        <v>15</v>
      </c>
      <c r="I57" s="280" t="s">
        <v>56</v>
      </c>
      <c r="J57" s="279"/>
      <c r="K57" s="22" t="s">
        <v>57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</row>
    <row r="58" spans="1:178" ht="18" customHeight="1">
      <c r="A58" s="291" t="s">
        <v>66</v>
      </c>
      <c r="B58" s="292" t="s">
        <v>18</v>
      </c>
      <c r="C58" s="293"/>
      <c r="D58" s="288"/>
      <c r="E58" s="288"/>
      <c r="F58" s="288"/>
      <c r="G58" s="288"/>
      <c r="H58" s="288"/>
      <c r="I58" s="288"/>
      <c r="J58" s="294"/>
      <c r="K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</row>
    <row r="59" spans="1:178" ht="18" customHeight="1">
      <c r="C59" s="24"/>
      <c r="D59" s="24"/>
      <c r="E59" s="24"/>
    </row>
    <row r="60" spans="1:178" ht="18" customHeight="1">
      <c r="C60" s="24"/>
      <c r="D60" s="24"/>
      <c r="E60" s="24"/>
    </row>
    <row r="61" spans="1:178" ht="18" customHeight="1">
      <c r="A61" s="149" t="s">
        <v>60</v>
      </c>
      <c r="B61" s="206" t="s">
        <v>61</v>
      </c>
      <c r="C61" s="322"/>
      <c r="D61" s="323"/>
      <c r="E61" s="259"/>
      <c r="F61" s="64"/>
      <c r="G61" s="64"/>
      <c r="H61" s="64"/>
      <c r="I61" s="64"/>
      <c r="J61" s="65"/>
    </row>
    <row r="62" spans="1:178" ht="18" customHeight="1">
      <c r="A62" s="66"/>
      <c r="B62" s="67"/>
      <c r="C62" s="67"/>
      <c r="D62" s="67"/>
      <c r="E62" s="67"/>
      <c r="F62" s="67"/>
      <c r="G62" s="67"/>
      <c r="H62" s="67"/>
      <c r="I62" s="67"/>
      <c r="J62" s="68"/>
    </row>
    <row r="63" spans="1:178" ht="18" customHeight="1">
      <c r="A63" s="69" t="s">
        <v>62</v>
      </c>
      <c r="B63" s="149" t="s">
        <v>63</v>
      </c>
      <c r="C63" s="70" t="s">
        <v>17</v>
      </c>
      <c r="D63" s="70"/>
      <c r="E63" s="70"/>
      <c r="F63" s="71" t="s">
        <v>29</v>
      </c>
      <c r="G63" s="71">
        <v>4</v>
      </c>
      <c r="H63" s="221">
        <v>20</v>
      </c>
      <c r="I63" s="71" t="s">
        <v>20</v>
      </c>
      <c r="J63" s="71"/>
      <c r="K63" s="72" t="s">
        <v>64</v>
      </c>
    </row>
    <row r="64" spans="1:178" ht="18" customHeight="1">
      <c r="A64" s="73" t="s">
        <v>21</v>
      </c>
      <c r="B64" s="74" t="s">
        <v>18</v>
      </c>
      <c r="C64" s="75"/>
      <c r="D64" s="76"/>
      <c r="E64" s="76"/>
      <c r="F64" s="76"/>
      <c r="G64" s="76"/>
      <c r="H64" s="76"/>
      <c r="I64" s="76"/>
      <c r="J64" s="77"/>
    </row>
    <row r="65" spans="1:11" ht="18" customHeight="1">
      <c r="A65" s="66"/>
      <c r="B65" s="78"/>
      <c r="C65" s="79"/>
      <c r="D65" s="76"/>
      <c r="E65" s="76"/>
      <c r="F65" s="76"/>
      <c r="G65" s="76"/>
      <c r="H65" s="76"/>
      <c r="I65" s="76"/>
      <c r="J65" s="77"/>
    </row>
    <row r="66" spans="1:11" ht="18" customHeight="1">
      <c r="A66" s="69" t="s">
        <v>65</v>
      </c>
      <c r="B66" s="149" t="s">
        <v>63</v>
      </c>
      <c r="C66" s="71" t="s">
        <v>23</v>
      </c>
      <c r="D66" s="71"/>
      <c r="E66" s="71"/>
      <c r="F66" s="157" t="s">
        <v>126</v>
      </c>
      <c r="G66" s="157">
        <v>5</v>
      </c>
      <c r="H66" s="221">
        <v>20</v>
      </c>
      <c r="I66" s="71" t="s">
        <v>20</v>
      </c>
      <c r="J66" s="71"/>
      <c r="K66" s="72" t="s">
        <v>64</v>
      </c>
    </row>
    <row r="67" spans="1:11" ht="18" customHeight="1">
      <c r="A67" s="80" t="s">
        <v>66</v>
      </c>
      <c r="B67" s="81" t="s">
        <v>18</v>
      </c>
      <c r="C67" s="82"/>
      <c r="D67" s="79"/>
      <c r="E67" s="79"/>
      <c r="F67" s="79"/>
      <c r="G67" s="79"/>
      <c r="H67" s="79"/>
      <c r="I67" s="79"/>
      <c r="J67" s="83"/>
    </row>
    <row r="70" spans="1:11" ht="18" customHeight="1">
      <c r="A70" s="159" t="s">
        <v>67</v>
      </c>
      <c r="B70" s="159" t="s">
        <v>68</v>
      </c>
      <c r="C70" s="204"/>
      <c r="D70" s="202"/>
      <c r="E70" s="260"/>
      <c r="F70" s="160"/>
      <c r="G70" s="160"/>
      <c r="H70" s="160"/>
      <c r="I70" s="160"/>
      <c r="J70" s="161"/>
    </row>
    <row r="71" spans="1:11" ht="18" customHeight="1">
      <c r="A71" s="162"/>
      <c r="B71" s="163"/>
      <c r="C71" s="163"/>
      <c r="D71" s="163"/>
      <c r="E71" s="163"/>
      <c r="F71" s="163"/>
      <c r="G71" s="163"/>
      <c r="H71" s="163"/>
      <c r="I71" s="163"/>
      <c r="J71" s="164"/>
    </row>
    <row r="72" spans="1:11" ht="18" customHeight="1">
      <c r="A72" s="165" t="s">
        <v>69</v>
      </c>
      <c r="B72" s="166" t="s">
        <v>70</v>
      </c>
      <c r="C72" s="167" t="s">
        <v>17</v>
      </c>
      <c r="D72" s="167"/>
      <c r="E72" s="167"/>
      <c r="F72" s="168" t="s">
        <v>19</v>
      </c>
      <c r="G72" s="168">
        <v>2</v>
      </c>
      <c r="H72" s="158">
        <v>20</v>
      </c>
      <c r="I72" s="168" t="s">
        <v>20</v>
      </c>
      <c r="J72" s="168"/>
      <c r="K72" s="1" t="s">
        <v>71</v>
      </c>
    </row>
    <row r="73" spans="1:11" ht="18" customHeight="1">
      <c r="A73" s="169" t="s">
        <v>21</v>
      </c>
      <c r="B73" s="170" t="s">
        <v>18</v>
      </c>
      <c r="C73" s="171"/>
      <c r="D73" s="172"/>
      <c r="E73" s="172"/>
      <c r="F73" s="172"/>
      <c r="G73" s="172"/>
      <c r="H73" s="173"/>
      <c r="I73" s="172"/>
      <c r="J73" s="174"/>
    </row>
    <row r="74" spans="1:11" ht="18" customHeight="1">
      <c r="A74" s="162"/>
      <c r="B74" s="170"/>
      <c r="C74" s="172"/>
      <c r="D74" s="172"/>
      <c r="E74" s="172"/>
      <c r="F74" s="172"/>
      <c r="G74" s="172"/>
      <c r="H74" s="172"/>
      <c r="I74" s="172"/>
      <c r="J74" s="174"/>
    </row>
    <row r="75" spans="1:11" ht="18" customHeight="1">
      <c r="A75" s="165" t="s">
        <v>72</v>
      </c>
      <c r="B75" s="166" t="s">
        <v>153</v>
      </c>
      <c r="C75" s="167" t="s">
        <v>17</v>
      </c>
      <c r="D75" s="167"/>
      <c r="E75" s="167"/>
      <c r="F75" s="167" t="s">
        <v>19</v>
      </c>
      <c r="G75" s="167">
        <v>4</v>
      </c>
      <c r="H75" s="158">
        <v>20</v>
      </c>
      <c r="I75" s="168" t="s">
        <v>20</v>
      </c>
      <c r="J75" s="168"/>
      <c r="K75" s="1" t="s">
        <v>71</v>
      </c>
    </row>
    <row r="76" spans="1:11" ht="18" customHeight="1">
      <c r="A76" s="175" t="s">
        <v>21</v>
      </c>
      <c r="B76" s="176" t="s">
        <v>18</v>
      </c>
      <c r="C76" s="177"/>
      <c r="D76" s="178"/>
      <c r="E76" s="178"/>
      <c r="F76" s="179"/>
      <c r="G76" s="178"/>
      <c r="H76" s="180"/>
      <c r="I76" s="178"/>
      <c r="J76" s="181"/>
    </row>
    <row r="77" spans="1:11" ht="18" customHeight="1">
      <c r="B77" s="72"/>
    </row>
    <row r="79" spans="1:11" ht="18" customHeight="1">
      <c r="A79" s="84" t="s">
        <v>73</v>
      </c>
      <c r="B79" s="84" t="s">
        <v>74</v>
      </c>
      <c r="C79" s="208"/>
      <c r="D79" s="207"/>
      <c r="E79" s="261"/>
      <c r="F79" s="86"/>
      <c r="G79" s="86"/>
      <c r="H79" s="86"/>
      <c r="I79" s="86"/>
      <c r="J79" s="87"/>
    </row>
    <row r="80" spans="1:11" ht="18" customHeight="1">
      <c r="A80" s="88"/>
      <c r="B80" s="89"/>
      <c r="C80" s="89"/>
      <c r="D80" s="89"/>
      <c r="E80" s="89"/>
      <c r="F80" s="89"/>
      <c r="G80" s="89"/>
      <c r="H80" s="89"/>
      <c r="I80" s="89"/>
      <c r="J80" s="90"/>
    </row>
    <row r="81" spans="1:11" ht="18" customHeight="1">
      <c r="A81" s="91" t="s">
        <v>75</v>
      </c>
      <c r="B81" s="150" t="s">
        <v>76</v>
      </c>
      <c r="C81" s="92" t="s">
        <v>17</v>
      </c>
      <c r="D81" s="92"/>
      <c r="E81" s="92"/>
      <c r="F81" s="93" t="s">
        <v>24</v>
      </c>
      <c r="G81" s="93">
        <v>2</v>
      </c>
      <c r="H81" s="93">
        <v>15</v>
      </c>
      <c r="I81" s="93" t="s">
        <v>20</v>
      </c>
      <c r="J81" s="93"/>
      <c r="K81" s="1" t="s">
        <v>77</v>
      </c>
    </row>
    <row r="82" spans="1:11" ht="18" customHeight="1">
      <c r="A82" s="94" t="s">
        <v>21</v>
      </c>
      <c r="B82" s="95" t="s">
        <v>18</v>
      </c>
      <c r="C82" s="96"/>
      <c r="D82" s="97"/>
      <c r="E82" s="97"/>
      <c r="F82" s="97"/>
      <c r="G82" s="97"/>
      <c r="H82" s="97"/>
      <c r="I82" s="97"/>
      <c r="J82" s="98"/>
    </row>
    <row r="83" spans="1:11" ht="18" customHeight="1">
      <c r="A83" s="88"/>
      <c r="B83" s="99"/>
      <c r="C83" s="100"/>
      <c r="D83" s="97"/>
      <c r="E83" s="97"/>
      <c r="F83" s="97"/>
      <c r="G83" s="97"/>
      <c r="H83" s="97"/>
      <c r="I83" s="97"/>
      <c r="J83" s="98"/>
    </row>
    <row r="84" spans="1:11" ht="18" customHeight="1">
      <c r="A84" s="91" t="s">
        <v>78</v>
      </c>
      <c r="B84" s="150" t="s">
        <v>76</v>
      </c>
      <c r="C84" s="93" t="s">
        <v>30</v>
      </c>
      <c r="D84" s="93"/>
      <c r="E84" s="93"/>
      <c r="F84" s="93" t="s">
        <v>29</v>
      </c>
      <c r="G84" s="93">
        <v>4</v>
      </c>
      <c r="H84" s="93">
        <v>15</v>
      </c>
      <c r="I84" s="93" t="s">
        <v>20</v>
      </c>
      <c r="J84" s="93"/>
      <c r="K84" s="1" t="s">
        <v>79</v>
      </c>
    </row>
    <row r="85" spans="1:11" ht="18" customHeight="1">
      <c r="A85" s="101" t="s">
        <v>25</v>
      </c>
      <c r="B85" s="102" t="s">
        <v>18</v>
      </c>
      <c r="C85" s="103"/>
      <c r="D85" s="100"/>
      <c r="E85" s="100"/>
      <c r="F85" s="100"/>
      <c r="G85" s="100"/>
      <c r="H85" s="100"/>
      <c r="I85" s="100"/>
      <c r="J85" s="104"/>
    </row>
    <row r="88" spans="1:11" ht="18" customHeight="1">
      <c r="A88" s="105"/>
      <c r="B88" s="105" t="s">
        <v>125</v>
      </c>
    </row>
    <row r="90" spans="1:11" ht="18" customHeight="1">
      <c r="A90" s="182" t="s">
        <v>147</v>
      </c>
      <c r="B90" s="183"/>
      <c r="C90" s="184"/>
      <c r="D90" s="184"/>
      <c r="E90" s="184"/>
      <c r="F90" s="24"/>
      <c r="G90" s="145"/>
      <c r="H90" s="145"/>
      <c r="I90" s="145"/>
      <c r="J90" s="145"/>
    </row>
    <row r="91" spans="1:11" ht="18" customHeight="1">
      <c r="A91" s="106" t="s">
        <v>80</v>
      </c>
      <c r="B91" s="140" t="s">
        <v>146</v>
      </c>
      <c r="C91" s="107" t="s">
        <v>23</v>
      </c>
      <c r="D91" s="107"/>
      <c r="E91" s="107"/>
      <c r="F91" s="107" t="s">
        <v>19</v>
      </c>
      <c r="G91" s="107">
        <v>1</v>
      </c>
      <c r="H91" s="107">
        <v>15</v>
      </c>
      <c r="I91" s="141" t="s">
        <v>20</v>
      </c>
      <c r="J91" s="107"/>
      <c r="K91" s="1" t="s">
        <v>77</v>
      </c>
    </row>
    <row r="92" spans="1:11" ht="18" customHeight="1">
      <c r="A92" s="108" t="s">
        <v>21</v>
      </c>
      <c r="B92" s="209"/>
      <c r="F92" s="72"/>
    </row>
    <row r="93" spans="1:11" ht="18" customHeight="1">
      <c r="A93" s="9"/>
      <c r="B93" s="38"/>
      <c r="C93" s="5"/>
      <c r="D93" s="5"/>
      <c r="E93" s="226"/>
      <c r="F93" s="5"/>
      <c r="G93" s="5"/>
      <c r="H93" s="5"/>
      <c r="I93" s="5"/>
      <c r="J93" s="5"/>
      <c r="K93" s="5"/>
    </row>
    <row r="100" spans="5:7" ht="18" customHeight="1">
      <c r="E100" s="253"/>
      <c r="F100" s="254"/>
      <c r="G100" s="254"/>
    </row>
    <row r="101" spans="5:7" ht="18" customHeight="1">
      <c r="E101" s="254"/>
      <c r="F101" s="254"/>
      <c r="G101" s="254"/>
    </row>
  </sheetData>
  <autoFilter ref="C1:C101" xr:uid="{00000000-0009-0000-0000-000000000000}"/>
  <mergeCells count="4">
    <mergeCell ref="B24:B25"/>
    <mergeCell ref="A1:J2"/>
    <mergeCell ref="D47:E47"/>
    <mergeCell ref="C61:D61"/>
  </mergeCells>
  <pageMargins left="0.25" right="0.25" top="0.75" bottom="0.75" header="0.3" footer="0.3"/>
  <pageSetup paperSize="9" scale="42" firstPageNumber="0" fitToHeight="0" orientation="portrait" r:id="rId1"/>
  <headerFooter>
    <oddHeader>&amp;LPôle ETIP - &amp;D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D102"/>
  <sheetViews>
    <sheetView tabSelected="1" zoomScale="70" zoomScaleNormal="70" workbookViewId="0">
      <selection activeCell="D29" sqref="D29"/>
    </sheetView>
  </sheetViews>
  <sheetFormatPr defaultColWidth="9.140625" defaultRowHeight="18" customHeight="1"/>
  <cols>
    <col min="1" max="1" width="16.85546875" style="1" customWidth="1"/>
    <col min="2" max="2" width="58.42578125" style="1" customWidth="1"/>
    <col min="3" max="3" width="10.28515625" style="1" customWidth="1"/>
    <col min="4" max="4" width="97.42578125" style="1" bestFit="1" customWidth="1"/>
    <col min="5" max="5" width="15.85546875" style="1" bestFit="1" customWidth="1"/>
    <col min="6" max="6" width="20.7109375" style="1" bestFit="1" customWidth="1"/>
    <col min="7" max="10" width="13.85546875" style="1" customWidth="1"/>
    <col min="11" max="11" width="19.5703125" style="1" customWidth="1"/>
    <col min="12" max="12" width="27.5703125" style="1" customWidth="1"/>
    <col min="13" max="13" width="20.5703125" style="1" bestFit="1" customWidth="1"/>
    <col min="14" max="1018" width="11.42578125" style="1"/>
  </cols>
  <sheetData>
    <row r="1" spans="1:176" ht="18" customHeight="1">
      <c r="A1" s="320" t="s">
        <v>136</v>
      </c>
      <c r="B1" s="320"/>
      <c r="C1" s="320"/>
      <c r="D1" s="320"/>
      <c r="E1" s="320"/>
      <c r="F1" s="320"/>
      <c r="G1" s="320"/>
      <c r="H1" s="320"/>
      <c r="I1" s="320"/>
      <c r="J1" s="320"/>
      <c r="K1" s="152">
        <v>44473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</row>
    <row r="2" spans="1:176" ht="18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</row>
    <row r="3" spans="1:176" ht="18" customHeight="1">
      <c r="A3" s="5"/>
      <c r="B3" s="6"/>
      <c r="F3" s="6"/>
      <c r="G3" s="6"/>
      <c r="H3" s="6"/>
      <c r="I3" s="6"/>
      <c r="J3" s="6"/>
      <c r="K3" s="145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</row>
    <row r="4" spans="1:176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145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</row>
    <row r="5" spans="1:176" ht="18" customHeight="1">
      <c r="A5" s="7" t="s">
        <v>82</v>
      </c>
      <c r="B5" s="7" t="s">
        <v>83</v>
      </c>
      <c r="C5" s="6"/>
      <c r="D5" s="247"/>
      <c r="F5" s="5" t="s">
        <v>3</v>
      </c>
      <c r="H5" s="8"/>
      <c r="I5" s="109"/>
      <c r="J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</row>
    <row r="6" spans="1:176" ht="18" customHeight="1">
      <c r="A6" s="308" t="s">
        <v>188</v>
      </c>
      <c r="B6" s="309" t="s">
        <v>161</v>
      </c>
      <c r="C6" s="6"/>
      <c r="D6" s="247"/>
      <c r="F6" s="5"/>
      <c r="H6" s="8"/>
      <c r="I6" s="109"/>
      <c r="J6" s="6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</row>
    <row r="7" spans="1:176" ht="18" customHeight="1">
      <c r="A7" s="308" t="s">
        <v>189</v>
      </c>
      <c r="B7" s="309" t="s">
        <v>163</v>
      </c>
      <c r="C7" s="6"/>
      <c r="D7" s="247"/>
      <c r="F7" s="5"/>
      <c r="H7" s="8"/>
      <c r="I7" s="109"/>
      <c r="J7" s="6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 ht="18" customHeight="1">
      <c r="A8" s="308" t="s">
        <v>190</v>
      </c>
      <c r="B8" s="309" t="s">
        <v>165</v>
      </c>
      <c r="C8" s="5"/>
      <c r="D8" s="187"/>
      <c r="E8" s="187"/>
      <c r="F8" s="187"/>
      <c r="G8" s="187"/>
      <c r="H8" s="187"/>
      <c r="I8" s="187"/>
      <c r="J8" s="9"/>
      <c r="K8" s="1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</row>
    <row r="9" spans="1:176" ht="18" customHeight="1">
      <c r="A9" s="5"/>
      <c r="B9" s="5"/>
      <c r="C9" s="5"/>
      <c r="D9" s="2"/>
      <c r="E9" s="143"/>
      <c r="F9" s="2"/>
      <c r="G9" s="2"/>
      <c r="H9" s="9"/>
      <c r="I9" s="9"/>
      <c r="J9" s="9"/>
      <c r="K9" s="1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</row>
    <row r="10" spans="1:176" ht="18" customHeight="1">
      <c r="A10" s="11" t="s">
        <v>4</v>
      </c>
      <c r="B10" s="11"/>
      <c r="C10" s="11" t="s">
        <v>5</v>
      </c>
      <c r="D10" s="191" t="s">
        <v>128</v>
      </c>
      <c r="E10" s="12" t="s">
        <v>7</v>
      </c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  <c r="K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</row>
    <row r="11" spans="1:176" ht="18" customHeight="1">
      <c r="A11" s="5"/>
      <c r="B11" s="5"/>
      <c r="C11" s="5"/>
      <c r="D11" s="14"/>
      <c r="E11" s="14"/>
      <c r="F11" s="15"/>
      <c r="G11" s="14"/>
      <c r="H11" s="14">
        <v>70</v>
      </c>
      <c r="I11" s="14"/>
      <c r="J11" s="14"/>
      <c r="K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</row>
    <row r="12" spans="1:176" ht="18" customHeight="1">
      <c r="A12" s="16" t="s">
        <v>84</v>
      </c>
      <c r="B12" s="17" t="s">
        <v>129</v>
      </c>
      <c r="C12" s="44"/>
      <c r="D12" s="19"/>
      <c r="E12" s="19"/>
      <c r="F12" s="20"/>
      <c r="G12" s="2"/>
      <c r="H12" s="2"/>
      <c r="I12" s="2"/>
      <c r="J12" s="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</row>
    <row r="13" spans="1:176" ht="18" customHeight="1">
      <c r="A13" s="6"/>
      <c r="B13" s="23"/>
      <c r="C13" s="23"/>
      <c r="D13" s="10"/>
      <c r="E13" s="143"/>
      <c r="F13" s="2"/>
      <c r="G13" s="24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</row>
    <row r="14" spans="1:176" ht="18" customHeight="1">
      <c r="A14" s="26" t="s">
        <v>85</v>
      </c>
      <c r="B14" s="142" t="s">
        <v>86</v>
      </c>
      <c r="C14" s="303" t="s">
        <v>17</v>
      </c>
      <c r="D14" s="141" t="s">
        <v>184</v>
      </c>
      <c r="E14" s="141"/>
      <c r="F14" s="28" t="s">
        <v>24</v>
      </c>
      <c r="G14" s="28">
        <v>2</v>
      </c>
      <c r="H14" s="28">
        <v>150</v>
      </c>
      <c r="I14" s="28" t="s">
        <v>20</v>
      </c>
      <c r="J14" s="141"/>
      <c r="K14" s="21" t="s">
        <v>172</v>
      </c>
      <c r="L14" s="1" t="s">
        <v>87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</row>
    <row r="15" spans="1:176" ht="18" customHeight="1">
      <c r="A15" s="9" t="s">
        <v>21</v>
      </c>
      <c r="B15" s="153"/>
      <c r="C15" s="2"/>
      <c r="D15" s="2"/>
      <c r="E15" s="143"/>
      <c r="F15" s="2"/>
      <c r="G15" s="5"/>
      <c r="H15" s="2"/>
      <c r="I15" s="2"/>
      <c r="J15" s="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</row>
    <row r="16" spans="1:176" ht="18" customHeight="1">
      <c r="A16" s="9"/>
      <c r="B16" s="38" t="s">
        <v>18</v>
      </c>
      <c r="C16" s="2"/>
      <c r="D16" s="2"/>
      <c r="E16" s="143"/>
      <c r="F16" s="2"/>
      <c r="G16" s="2"/>
      <c r="H16" s="2"/>
      <c r="I16" s="2"/>
      <c r="J16" s="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</row>
    <row r="17" spans="1:176" ht="18" customHeight="1">
      <c r="A17" s="26" t="s">
        <v>88</v>
      </c>
      <c r="B17" s="142" t="s">
        <v>86</v>
      </c>
      <c r="C17" s="300" t="s">
        <v>23</v>
      </c>
      <c r="D17" s="218" t="s">
        <v>179</v>
      </c>
      <c r="E17" s="29"/>
      <c r="F17" s="218" t="s">
        <v>24</v>
      </c>
      <c r="G17" s="218">
        <v>4</v>
      </c>
      <c r="H17" s="28">
        <v>40</v>
      </c>
      <c r="I17" s="28" t="s">
        <v>20</v>
      </c>
      <c r="J17" s="28"/>
      <c r="L17" s="1" t="s">
        <v>87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</row>
    <row r="18" spans="1:176" ht="18" customHeight="1">
      <c r="A18" s="9" t="s">
        <v>66</v>
      </c>
      <c r="B18" s="40"/>
      <c r="C18" s="300" t="s">
        <v>26</v>
      </c>
      <c r="D18" s="29" t="s">
        <v>186</v>
      </c>
      <c r="E18" s="29"/>
      <c r="F18" s="218" t="s">
        <v>24</v>
      </c>
      <c r="G18" s="218">
        <v>5</v>
      </c>
      <c r="H18" s="141">
        <v>40</v>
      </c>
      <c r="I18" s="28" t="s">
        <v>20</v>
      </c>
      <c r="J18" s="28"/>
      <c r="K18" s="21" t="s">
        <v>172</v>
      </c>
      <c r="L18" s="1" t="s">
        <v>87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</row>
    <row r="19" spans="1:176" ht="18" customHeight="1">
      <c r="A19" s="9"/>
      <c r="B19" s="251"/>
      <c r="C19" s="300" t="s">
        <v>28</v>
      </c>
      <c r="D19" s="1" t="s">
        <v>178</v>
      </c>
      <c r="E19" s="218"/>
      <c r="F19" s="218" t="s">
        <v>37</v>
      </c>
      <c r="G19" s="218">
        <v>2</v>
      </c>
      <c r="H19" s="141">
        <v>40</v>
      </c>
      <c r="I19" s="218" t="s">
        <v>20</v>
      </c>
      <c r="J19" s="218"/>
      <c r="K19" s="210"/>
      <c r="L19" s="1" t="s">
        <v>87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</row>
    <row r="20" spans="1:176" ht="18" customHeight="1">
      <c r="A20" s="9"/>
      <c r="B20" s="251"/>
      <c r="C20" s="304" t="s">
        <v>30</v>
      </c>
      <c r="D20" s="299" t="s">
        <v>176</v>
      </c>
      <c r="E20" s="299"/>
      <c r="F20" s="228" t="s">
        <v>127</v>
      </c>
      <c r="G20" s="228">
        <v>5</v>
      </c>
      <c r="H20" s="228">
        <v>40</v>
      </c>
      <c r="I20" s="228" t="s">
        <v>20</v>
      </c>
      <c r="J20" s="228"/>
      <c r="K20" s="210"/>
      <c r="L20" s="1" t="s">
        <v>87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</row>
    <row r="21" spans="1:176" ht="18" customHeight="1">
      <c r="A21" s="9"/>
      <c r="C21" s="223"/>
      <c r="D21" s="223"/>
      <c r="E21" s="223"/>
      <c r="F21" s="224"/>
      <c r="G21" s="224"/>
      <c r="H21" s="224"/>
      <c r="I21" s="224"/>
      <c r="J21" s="224"/>
      <c r="K21" s="21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</row>
    <row r="22" spans="1:176" ht="18" customHeight="1">
      <c r="A22" s="9"/>
      <c r="B22" s="5"/>
      <c r="C22" s="5"/>
      <c r="D22" s="2"/>
      <c r="E22" s="143"/>
      <c r="F22" s="216"/>
      <c r="G22" s="216"/>
      <c r="H22" s="2"/>
      <c r="I22" s="2"/>
      <c r="J22" s="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176" ht="18" customHeight="1">
      <c r="A23" s="16" t="s">
        <v>89</v>
      </c>
      <c r="B23" s="17" t="s">
        <v>130</v>
      </c>
      <c r="C23" s="18"/>
      <c r="D23" s="20"/>
      <c r="E23" s="20"/>
      <c r="F23" s="2"/>
      <c r="G23" s="2"/>
      <c r="H23" s="2"/>
      <c r="I23" s="2"/>
      <c r="J23" s="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176" ht="18" customHeight="1">
      <c r="A24" s="9"/>
      <c r="B24" s="5"/>
      <c r="C24" s="5"/>
      <c r="D24" s="2"/>
      <c r="E24" s="143"/>
      <c r="F24" s="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176" ht="15.75">
      <c r="A25" s="26" t="s">
        <v>90</v>
      </c>
      <c r="B25" s="326" t="s">
        <v>91</v>
      </c>
      <c r="C25" s="303" t="s">
        <v>17</v>
      </c>
      <c r="D25" s="141" t="s">
        <v>184</v>
      </c>
      <c r="E25" s="141"/>
      <c r="F25" s="28" t="s">
        <v>19</v>
      </c>
      <c r="G25" s="28">
        <v>3</v>
      </c>
      <c r="H25" s="28">
        <v>80</v>
      </c>
      <c r="I25" s="28" t="s">
        <v>20</v>
      </c>
      <c r="J25" s="28"/>
      <c r="K25" s="21" t="s">
        <v>172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</row>
    <row r="26" spans="1:176" ht="18" customHeight="1">
      <c r="A26" s="9" t="s">
        <v>21</v>
      </c>
      <c r="B26" s="327"/>
      <c r="C26" s="2"/>
      <c r="D26" s="2"/>
      <c r="E26" s="143"/>
      <c r="F26" s="2"/>
      <c r="G26" s="2"/>
      <c r="H26" s="2"/>
      <c r="I26" s="2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</row>
    <row r="27" spans="1:176" ht="18" customHeight="1">
      <c r="A27" s="9"/>
      <c r="B27" s="38"/>
      <c r="C27" s="2"/>
      <c r="D27" s="2"/>
      <c r="E27" s="143"/>
      <c r="F27" s="2"/>
      <c r="G27" s="2"/>
      <c r="H27" s="2"/>
      <c r="I27" s="2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ht="18" customHeight="1">
      <c r="A28" s="26" t="s">
        <v>92</v>
      </c>
      <c r="B28" s="27" t="s">
        <v>93</v>
      </c>
      <c r="C28" s="303" t="s">
        <v>17</v>
      </c>
      <c r="D28" s="141" t="s">
        <v>184</v>
      </c>
      <c r="E28" s="141"/>
      <c r="F28" s="28" t="s">
        <v>37</v>
      </c>
      <c r="G28" s="28">
        <v>3</v>
      </c>
      <c r="H28" s="28">
        <v>80</v>
      </c>
      <c r="I28" s="28" t="s">
        <v>20</v>
      </c>
      <c r="J28" s="28"/>
      <c r="K28" s="21" t="s">
        <v>172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</row>
    <row r="29" spans="1:176" ht="18" customHeight="1">
      <c r="A29" s="9" t="s">
        <v>21</v>
      </c>
      <c r="B29" s="31" t="s">
        <v>18</v>
      </c>
      <c r="C29" s="32"/>
      <c r="D29" s="2"/>
      <c r="E29" s="143"/>
      <c r="F29" s="2"/>
      <c r="G29" s="2"/>
      <c r="H29" s="2"/>
      <c r="I29" s="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</row>
    <row r="30" spans="1:176" ht="18" customHeight="1">
      <c r="A30" s="5"/>
      <c r="B30" s="5"/>
      <c r="C30" s="2"/>
      <c r="D30" s="2"/>
      <c r="E30" s="14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176" ht="18" customHeight="1">
      <c r="A31" s="16" t="s">
        <v>94</v>
      </c>
      <c r="B31" s="17" t="s">
        <v>137</v>
      </c>
      <c r="D31" s="20"/>
      <c r="E31" s="20"/>
      <c r="F31" s="2"/>
      <c r="G31" s="2"/>
      <c r="H31" s="2"/>
      <c r="I31" s="2"/>
      <c r="J31" s="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176" ht="18" customHeight="1">
      <c r="A32" s="9"/>
      <c r="B32" s="5"/>
      <c r="C32" s="5"/>
      <c r="D32" s="2"/>
      <c r="E32" s="143"/>
      <c r="F32" s="2"/>
      <c r="K32" s="21" t="s">
        <v>172</v>
      </c>
      <c r="L32" s="307" t="s">
        <v>177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176" ht="18" customHeight="1">
      <c r="A33" s="26" t="s">
        <v>95</v>
      </c>
      <c r="B33" s="27" t="s">
        <v>96</v>
      </c>
      <c r="C33" s="303" t="s">
        <v>17</v>
      </c>
      <c r="D33" s="141" t="s">
        <v>184</v>
      </c>
      <c r="E33" s="141"/>
      <c r="F33" s="218" t="s">
        <v>169</v>
      </c>
      <c r="G33" s="218">
        <v>6</v>
      </c>
      <c r="H33" s="28">
        <v>170</v>
      </c>
      <c r="I33" s="28" t="s">
        <v>20</v>
      </c>
      <c r="J33" s="28"/>
      <c r="K33" s="30" t="s">
        <v>155</v>
      </c>
      <c r="L33" s="295" t="s">
        <v>175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</row>
    <row r="34" spans="1:176" ht="18" customHeight="1">
      <c r="A34" s="43" t="s">
        <v>21</v>
      </c>
      <c r="B34" s="31" t="s">
        <v>18</v>
      </c>
      <c r="C34" s="32"/>
      <c r="D34" s="2"/>
      <c r="E34" s="143"/>
      <c r="F34" s="301" t="s">
        <v>170</v>
      </c>
      <c r="G34" s="2"/>
      <c r="H34" s="2"/>
      <c r="I34" s="2"/>
      <c r="J34" s="2"/>
      <c r="K34" s="211" t="s">
        <v>14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</row>
    <row r="35" spans="1:176" ht="18" customHeight="1">
      <c r="A35" s="5"/>
      <c r="B35" s="33"/>
      <c r="C35" s="2"/>
      <c r="D35" s="2"/>
      <c r="E35" s="14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</row>
    <row r="36" spans="1:176" ht="18" customHeight="1">
      <c r="A36" s="26" t="s">
        <v>97</v>
      </c>
      <c r="B36" s="27" t="s">
        <v>96</v>
      </c>
      <c r="C36" s="300" t="s">
        <v>23</v>
      </c>
      <c r="D36" s="107"/>
      <c r="E36" s="29"/>
      <c r="F36" s="28" t="s">
        <v>29</v>
      </c>
      <c r="G36" s="28">
        <v>2</v>
      </c>
      <c r="H36" s="28">
        <v>40</v>
      </c>
      <c r="I36" s="28" t="s">
        <v>20</v>
      </c>
      <c r="J36" s="28"/>
      <c r="K36" s="295" t="s">
        <v>191</v>
      </c>
      <c r="L36" s="307" t="s">
        <v>177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</row>
    <row r="37" spans="1:176" ht="18" customHeight="1">
      <c r="A37" s="9" t="s">
        <v>25</v>
      </c>
      <c r="B37" s="37" t="s">
        <v>18</v>
      </c>
      <c r="C37" s="300" t="s">
        <v>26</v>
      </c>
      <c r="D37" s="29" t="s">
        <v>181</v>
      </c>
      <c r="E37" s="29"/>
      <c r="F37" s="218" t="s">
        <v>29</v>
      </c>
      <c r="G37" s="218">
        <v>4</v>
      </c>
      <c r="H37" s="28">
        <v>40</v>
      </c>
      <c r="I37" s="28" t="s">
        <v>20</v>
      </c>
      <c r="J37" s="28"/>
      <c r="K37" s="30" t="s">
        <v>155</v>
      </c>
      <c r="L37" s="295" t="s">
        <v>192</v>
      </c>
      <c r="M37" s="21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</row>
    <row r="38" spans="1:176" ht="18" customHeight="1">
      <c r="A38" s="9"/>
      <c r="B38" s="110"/>
      <c r="C38" s="300" t="s">
        <v>28</v>
      </c>
      <c r="D38" s="29" t="s">
        <v>182</v>
      </c>
      <c r="E38" s="29"/>
      <c r="F38" s="28" t="s">
        <v>29</v>
      </c>
      <c r="G38" s="28">
        <v>5</v>
      </c>
      <c r="H38" s="28">
        <v>40</v>
      </c>
      <c r="I38" s="28" t="s">
        <v>20</v>
      </c>
      <c r="J38" s="28"/>
      <c r="K38" s="211" t="s">
        <v>14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</row>
    <row r="39" spans="1:176" ht="18" customHeight="1">
      <c r="A39" s="9"/>
      <c r="B39" s="38"/>
      <c r="C39" s="305" t="s">
        <v>30</v>
      </c>
      <c r="D39" s="297"/>
      <c r="E39" s="297" t="s">
        <v>27</v>
      </c>
      <c r="F39" s="225" t="s">
        <v>19</v>
      </c>
      <c r="G39" s="225">
        <v>1</v>
      </c>
      <c r="H39" s="227">
        <v>40</v>
      </c>
      <c r="I39" s="227" t="s">
        <v>20</v>
      </c>
      <c r="J39" s="227"/>
      <c r="K39" s="296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</row>
    <row r="40" spans="1:176" ht="18" customHeight="1">
      <c r="A40" s="9"/>
      <c r="B40" s="38"/>
      <c r="C40" s="300" t="s">
        <v>31</v>
      </c>
      <c r="D40" s="246" t="s">
        <v>187</v>
      </c>
      <c r="E40" s="246"/>
      <c r="F40" s="218" t="s">
        <v>19</v>
      </c>
      <c r="G40" s="218">
        <v>2</v>
      </c>
      <c r="H40" s="141">
        <v>40</v>
      </c>
      <c r="I40" s="141" t="s">
        <v>20</v>
      </c>
      <c r="J40" s="141"/>
      <c r="K40" s="21" t="s">
        <v>172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</row>
    <row r="41" spans="1:176" ht="18" customHeight="1">
      <c r="A41" s="5"/>
      <c r="B41" s="5"/>
      <c r="C41" s="230"/>
      <c r="D41" s="230"/>
      <c r="E41" s="230"/>
      <c r="F41" s="230"/>
      <c r="G41" s="230"/>
      <c r="H41" s="230"/>
      <c r="I41" s="226"/>
      <c r="J41" s="22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</row>
    <row r="42" spans="1:176" ht="18" customHeight="1">
      <c r="D42" s="24"/>
      <c r="E42" s="24"/>
      <c r="F42" s="24"/>
      <c r="K42" s="1" t="s">
        <v>18</v>
      </c>
      <c r="M42" s="22"/>
      <c r="N42" s="22"/>
      <c r="O42" s="22"/>
    </row>
    <row r="43" spans="1:176" ht="18" customHeight="1">
      <c r="A43" s="16" t="s">
        <v>98</v>
      </c>
      <c r="B43" s="17" t="s">
        <v>44</v>
      </c>
      <c r="C43" s="44"/>
      <c r="D43" s="222" t="s">
        <v>141</v>
      </c>
      <c r="E43" s="20"/>
      <c r="F43" s="2"/>
      <c r="G43" s="2"/>
      <c r="H43" s="2"/>
      <c r="I43" s="2"/>
      <c r="J43" s="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176" ht="18" customHeight="1">
      <c r="A44" s="9"/>
      <c r="B44" s="5"/>
      <c r="K44" s="11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176" ht="18" customHeight="1">
      <c r="A45" s="26" t="s">
        <v>99</v>
      </c>
      <c r="B45" s="27" t="s">
        <v>100</v>
      </c>
      <c r="C45" s="300" t="s">
        <v>23</v>
      </c>
      <c r="D45" s="141" t="s">
        <v>185</v>
      </c>
      <c r="E45" s="219"/>
      <c r="F45" s="218" t="s">
        <v>48</v>
      </c>
      <c r="G45" s="218" t="s">
        <v>50</v>
      </c>
      <c r="H45" s="28">
        <v>40</v>
      </c>
      <c r="I45" s="28" t="s">
        <v>20</v>
      </c>
      <c r="J45" s="28"/>
      <c r="K45" s="21" t="s">
        <v>172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</row>
    <row r="46" spans="1:176" ht="18" customHeight="1">
      <c r="A46" s="43" t="s">
        <v>150</v>
      </c>
      <c r="C46" s="305" t="s">
        <v>26</v>
      </c>
      <c r="D46" s="240"/>
      <c r="E46" s="240" t="s">
        <v>27</v>
      </c>
      <c r="F46" s="240" t="s">
        <v>48</v>
      </c>
      <c r="G46" s="240" t="s">
        <v>50</v>
      </c>
      <c r="H46" s="240">
        <v>40</v>
      </c>
      <c r="I46" s="240" t="s">
        <v>20</v>
      </c>
      <c r="J46" s="240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</row>
    <row r="47" spans="1:176" ht="18" customHeight="1">
      <c r="A47" s="9"/>
      <c r="B47" s="112" t="s">
        <v>101</v>
      </c>
      <c r="C47" s="300" t="s">
        <v>28</v>
      </c>
      <c r="D47" s="107" t="s">
        <v>180</v>
      </c>
      <c r="E47" s="156"/>
      <c r="F47" s="300" t="s">
        <v>29</v>
      </c>
      <c r="G47" s="318" t="s">
        <v>196</v>
      </c>
      <c r="H47" s="156">
        <v>40</v>
      </c>
      <c r="I47" s="156" t="s">
        <v>20</v>
      </c>
      <c r="J47" s="156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</row>
    <row r="48" spans="1:176" ht="18" customHeight="1">
      <c r="A48" s="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</row>
    <row r="49" spans="1:1018" ht="18" customHeight="1">
      <c r="A49" s="9"/>
      <c r="C49" s="24"/>
      <c r="D49" s="5"/>
      <c r="E49" s="5"/>
      <c r="F49" s="229"/>
      <c r="G49" s="229"/>
      <c r="H49" s="24"/>
      <c r="I49" s="24"/>
      <c r="J49" s="2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1:1018" ht="18" customHeight="1">
      <c r="A50" s="16" t="s">
        <v>102</v>
      </c>
      <c r="B50" s="17" t="s">
        <v>140</v>
      </c>
      <c r="D50" s="321" t="s">
        <v>144</v>
      </c>
      <c r="E50" s="321"/>
      <c r="M50" s="22"/>
      <c r="N50" s="22"/>
      <c r="O50" s="22"/>
    </row>
    <row r="51" spans="1:1018" s="238" customFormat="1" ht="18" customHeight="1">
      <c r="A51" s="234"/>
      <c r="B51" s="23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2"/>
      <c r="N51" s="22"/>
      <c r="O51" s="22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  <c r="FH51" s="237"/>
      <c r="FI51" s="237"/>
      <c r="FJ51" s="237"/>
      <c r="FK51" s="237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37"/>
      <c r="GC51" s="237"/>
      <c r="GD51" s="237"/>
      <c r="GE51" s="237"/>
      <c r="GF51" s="237"/>
      <c r="GG51" s="237"/>
      <c r="GH51" s="237"/>
      <c r="GI51" s="237"/>
      <c r="GJ51" s="237"/>
      <c r="GK51" s="237"/>
      <c r="GL51" s="237"/>
      <c r="GM51" s="237"/>
      <c r="GN51" s="237"/>
      <c r="GO51" s="237"/>
      <c r="GP51" s="237"/>
      <c r="GQ51" s="237"/>
      <c r="GR51" s="237"/>
      <c r="GS51" s="237"/>
      <c r="GT51" s="237"/>
      <c r="GU51" s="237"/>
      <c r="GV51" s="237"/>
      <c r="GW51" s="237"/>
      <c r="GX51" s="237"/>
      <c r="GY51" s="237"/>
      <c r="GZ51" s="237"/>
      <c r="HA51" s="237"/>
      <c r="HB51" s="237"/>
      <c r="HC51" s="237"/>
      <c r="HD51" s="237"/>
      <c r="HE51" s="237"/>
      <c r="HF51" s="237"/>
      <c r="HG51" s="237"/>
      <c r="HH51" s="237"/>
      <c r="HI51" s="237"/>
      <c r="HJ51" s="237"/>
      <c r="HK51" s="237"/>
      <c r="HL51" s="237"/>
      <c r="HM51" s="237"/>
      <c r="HN51" s="237"/>
      <c r="HO51" s="237"/>
      <c r="HP51" s="237"/>
      <c r="HQ51" s="237"/>
      <c r="HR51" s="237"/>
      <c r="HS51" s="237"/>
      <c r="HT51" s="237"/>
      <c r="HU51" s="237"/>
      <c r="HV51" s="237"/>
      <c r="HW51" s="237"/>
      <c r="HX51" s="237"/>
      <c r="HY51" s="237"/>
      <c r="HZ51" s="237"/>
      <c r="IA51" s="237"/>
      <c r="IB51" s="237"/>
      <c r="IC51" s="237"/>
      <c r="ID51" s="237"/>
      <c r="IE51" s="237"/>
      <c r="IF51" s="237"/>
      <c r="IG51" s="237"/>
      <c r="IH51" s="237"/>
      <c r="II51" s="237"/>
      <c r="IJ51" s="237"/>
      <c r="IK51" s="237"/>
      <c r="IL51" s="237"/>
      <c r="IM51" s="237"/>
      <c r="IN51" s="237"/>
      <c r="IO51" s="237"/>
      <c r="IP51" s="237"/>
      <c r="IQ51" s="237"/>
      <c r="IR51" s="237"/>
      <c r="IS51" s="237"/>
      <c r="IT51" s="237"/>
      <c r="IU51" s="237"/>
      <c r="IV51" s="237"/>
      <c r="IW51" s="237"/>
      <c r="IX51" s="237"/>
      <c r="IY51" s="237"/>
      <c r="IZ51" s="237"/>
      <c r="JA51" s="237"/>
      <c r="JB51" s="237"/>
      <c r="JC51" s="237"/>
      <c r="JD51" s="237"/>
      <c r="JE51" s="237"/>
      <c r="JF51" s="237"/>
      <c r="JG51" s="237"/>
      <c r="JH51" s="237"/>
      <c r="JI51" s="237"/>
      <c r="JJ51" s="237"/>
      <c r="JK51" s="237"/>
      <c r="JL51" s="237"/>
      <c r="JM51" s="237"/>
      <c r="JN51" s="237"/>
      <c r="JO51" s="237"/>
      <c r="JP51" s="237"/>
      <c r="JQ51" s="237"/>
      <c r="JR51" s="237"/>
      <c r="JS51" s="237"/>
      <c r="JT51" s="237"/>
      <c r="JU51" s="237"/>
      <c r="JV51" s="237"/>
      <c r="JW51" s="237"/>
      <c r="JX51" s="237"/>
      <c r="JY51" s="237"/>
      <c r="JZ51" s="237"/>
      <c r="KA51" s="237"/>
      <c r="KB51" s="237"/>
      <c r="KC51" s="237"/>
      <c r="KD51" s="237"/>
      <c r="KE51" s="237"/>
      <c r="KF51" s="237"/>
      <c r="KG51" s="237"/>
      <c r="KH51" s="237"/>
      <c r="KI51" s="237"/>
      <c r="KJ51" s="237"/>
      <c r="KK51" s="237"/>
      <c r="KL51" s="237"/>
      <c r="KM51" s="237"/>
      <c r="KN51" s="237"/>
      <c r="KO51" s="237"/>
      <c r="KP51" s="237"/>
      <c r="KQ51" s="237"/>
      <c r="KR51" s="237"/>
      <c r="KS51" s="237"/>
      <c r="KT51" s="237"/>
      <c r="KU51" s="237"/>
      <c r="KV51" s="237"/>
      <c r="KW51" s="237"/>
      <c r="KX51" s="237"/>
      <c r="KY51" s="237"/>
      <c r="KZ51" s="237"/>
      <c r="LA51" s="237"/>
      <c r="LB51" s="237"/>
      <c r="LC51" s="237"/>
      <c r="LD51" s="237"/>
      <c r="LE51" s="237"/>
      <c r="LF51" s="237"/>
      <c r="LG51" s="237"/>
      <c r="LH51" s="237"/>
      <c r="LI51" s="237"/>
      <c r="LJ51" s="237"/>
      <c r="LK51" s="237"/>
      <c r="LL51" s="237"/>
      <c r="LM51" s="237"/>
      <c r="LN51" s="237"/>
      <c r="LO51" s="237"/>
      <c r="LP51" s="237"/>
      <c r="LQ51" s="237"/>
      <c r="LR51" s="237"/>
      <c r="LS51" s="237"/>
      <c r="LT51" s="237"/>
      <c r="LU51" s="237"/>
      <c r="LV51" s="237"/>
      <c r="LW51" s="237"/>
      <c r="LX51" s="237"/>
      <c r="LY51" s="237"/>
      <c r="LZ51" s="237"/>
      <c r="MA51" s="237"/>
      <c r="MB51" s="237"/>
      <c r="MC51" s="237"/>
      <c r="MD51" s="237"/>
      <c r="ME51" s="237"/>
      <c r="MF51" s="237"/>
      <c r="MG51" s="237"/>
      <c r="MH51" s="237"/>
      <c r="MI51" s="237"/>
      <c r="MJ51" s="237"/>
      <c r="MK51" s="237"/>
      <c r="ML51" s="237"/>
      <c r="MM51" s="237"/>
      <c r="MN51" s="237"/>
      <c r="MO51" s="237"/>
      <c r="MP51" s="237"/>
      <c r="MQ51" s="237"/>
      <c r="MR51" s="237"/>
      <c r="MS51" s="237"/>
      <c r="MT51" s="237"/>
      <c r="MU51" s="237"/>
      <c r="MV51" s="237"/>
      <c r="MW51" s="237"/>
      <c r="MX51" s="237"/>
      <c r="MY51" s="237"/>
      <c r="MZ51" s="237"/>
      <c r="NA51" s="237"/>
      <c r="NB51" s="237"/>
      <c r="NC51" s="237"/>
      <c r="ND51" s="237"/>
      <c r="NE51" s="237"/>
      <c r="NF51" s="237"/>
      <c r="NG51" s="237"/>
      <c r="NH51" s="237"/>
      <c r="NI51" s="237"/>
      <c r="NJ51" s="237"/>
      <c r="NK51" s="237"/>
      <c r="NL51" s="237"/>
      <c r="NM51" s="237"/>
      <c r="NN51" s="237"/>
      <c r="NO51" s="237"/>
      <c r="NP51" s="237"/>
      <c r="NQ51" s="237"/>
      <c r="NR51" s="237"/>
      <c r="NS51" s="237"/>
      <c r="NT51" s="237"/>
      <c r="NU51" s="237"/>
      <c r="NV51" s="237"/>
      <c r="NW51" s="237"/>
      <c r="NX51" s="237"/>
      <c r="NY51" s="237"/>
      <c r="NZ51" s="237"/>
      <c r="OA51" s="237"/>
      <c r="OB51" s="237"/>
      <c r="OC51" s="237"/>
      <c r="OD51" s="237"/>
      <c r="OE51" s="237"/>
      <c r="OF51" s="237"/>
      <c r="OG51" s="237"/>
      <c r="OH51" s="237"/>
      <c r="OI51" s="237"/>
      <c r="OJ51" s="237"/>
      <c r="OK51" s="237"/>
      <c r="OL51" s="237"/>
      <c r="OM51" s="237"/>
      <c r="ON51" s="237"/>
      <c r="OO51" s="237"/>
      <c r="OP51" s="237"/>
      <c r="OQ51" s="237"/>
      <c r="OR51" s="237"/>
      <c r="OS51" s="237"/>
      <c r="OT51" s="237"/>
      <c r="OU51" s="237"/>
      <c r="OV51" s="237"/>
      <c r="OW51" s="237"/>
      <c r="OX51" s="237"/>
      <c r="OY51" s="237"/>
      <c r="OZ51" s="237"/>
      <c r="PA51" s="237"/>
      <c r="PB51" s="237"/>
      <c r="PC51" s="237"/>
      <c r="PD51" s="237"/>
      <c r="PE51" s="237"/>
      <c r="PF51" s="237"/>
      <c r="PG51" s="237"/>
      <c r="PH51" s="237"/>
      <c r="PI51" s="237"/>
      <c r="PJ51" s="237"/>
      <c r="PK51" s="237"/>
      <c r="PL51" s="237"/>
      <c r="PM51" s="237"/>
      <c r="PN51" s="237"/>
      <c r="PO51" s="237"/>
      <c r="PP51" s="237"/>
      <c r="PQ51" s="237"/>
      <c r="PR51" s="237"/>
      <c r="PS51" s="237"/>
      <c r="PT51" s="237"/>
      <c r="PU51" s="237"/>
      <c r="PV51" s="237"/>
      <c r="PW51" s="237"/>
      <c r="PX51" s="237"/>
      <c r="PY51" s="237"/>
      <c r="PZ51" s="237"/>
      <c r="QA51" s="237"/>
      <c r="QB51" s="237"/>
      <c r="QC51" s="237"/>
      <c r="QD51" s="237"/>
      <c r="QE51" s="237"/>
      <c r="QF51" s="237"/>
      <c r="QG51" s="237"/>
      <c r="QH51" s="237"/>
      <c r="QI51" s="237"/>
      <c r="QJ51" s="237"/>
      <c r="QK51" s="237"/>
      <c r="QL51" s="237"/>
      <c r="QM51" s="237"/>
      <c r="QN51" s="237"/>
      <c r="QO51" s="237"/>
      <c r="QP51" s="237"/>
      <c r="QQ51" s="237"/>
      <c r="QR51" s="237"/>
      <c r="QS51" s="237"/>
      <c r="QT51" s="237"/>
      <c r="QU51" s="237"/>
      <c r="QV51" s="237"/>
      <c r="QW51" s="237"/>
      <c r="QX51" s="237"/>
      <c r="QY51" s="237"/>
      <c r="QZ51" s="237"/>
      <c r="RA51" s="237"/>
      <c r="RB51" s="237"/>
      <c r="RC51" s="237"/>
      <c r="RD51" s="237"/>
      <c r="RE51" s="237"/>
      <c r="RF51" s="237"/>
      <c r="RG51" s="237"/>
      <c r="RH51" s="237"/>
      <c r="RI51" s="237"/>
      <c r="RJ51" s="237"/>
      <c r="RK51" s="237"/>
      <c r="RL51" s="237"/>
      <c r="RM51" s="237"/>
      <c r="RN51" s="237"/>
      <c r="RO51" s="237"/>
      <c r="RP51" s="237"/>
      <c r="RQ51" s="237"/>
      <c r="RR51" s="237"/>
      <c r="RS51" s="237"/>
      <c r="RT51" s="237"/>
      <c r="RU51" s="237"/>
      <c r="RV51" s="237"/>
      <c r="RW51" s="237"/>
      <c r="RX51" s="237"/>
      <c r="RY51" s="237"/>
      <c r="RZ51" s="237"/>
      <c r="SA51" s="237"/>
      <c r="SB51" s="237"/>
      <c r="SC51" s="237"/>
      <c r="SD51" s="237"/>
      <c r="SE51" s="237"/>
      <c r="SF51" s="237"/>
      <c r="SG51" s="237"/>
      <c r="SH51" s="237"/>
      <c r="SI51" s="237"/>
      <c r="SJ51" s="237"/>
      <c r="SK51" s="237"/>
      <c r="SL51" s="237"/>
      <c r="SM51" s="237"/>
      <c r="SN51" s="237"/>
      <c r="SO51" s="237"/>
      <c r="SP51" s="237"/>
      <c r="SQ51" s="237"/>
      <c r="SR51" s="237"/>
      <c r="SS51" s="237"/>
      <c r="ST51" s="237"/>
      <c r="SU51" s="237"/>
      <c r="SV51" s="237"/>
      <c r="SW51" s="237"/>
      <c r="SX51" s="237"/>
      <c r="SY51" s="237"/>
      <c r="SZ51" s="237"/>
      <c r="TA51" s="237"/>
      <c r="TB51" s="237"/>
      <c r="TC51" s="237"/>
      <c r="TD51" s="237"/>
      <c r="TE51" s="237"/>
      <c r="TF51" s="237"/>
      <c r="TG51" s="237"/>
      <c r="TH51" s="237"/>
      <c r="TI51" s="237"/>
      <c r="TJ51" s="237"/>
      <c r="TK51" s="237"/>
      <c r="TL51" s="237"/>
      <c r="TM51" s="237"/>
      <c r="TN51" s="237"/>
      <c r="TO51" s="237"/>
      <c r="TP51" s="237"/>
      <c r="TQ51" s="237"/>
      <c r="TR51" s="237"/>
      <c r="TS51" s="237"/>
      <c r="TT51" s="237"/>
      <c r="TU51" s="237"/>
      <c r="TV51" s="237"/>
      <c r="TW51" s="237"/>
      <c r="TX51" s="237"/>
      <c r="TY51" s="237"/>
      <c r="TZ51" s="237"/>
      <c r="UA51" s="237"/>
      <c r="UB51" s="237"/>
      <c r="UC51" s="237"/>
      <c r="UD51" s="237"/>
      <c r="UE51" s="237"/>
      <c r="UF51" s="237"/>
      <c r="UG51" s="237"/>
      <c r="UH51" s="237"/>
      <c r="UI51" s="237"/>
      <c r="UJ51" s="237"/>
      <c r="UK51" s="237"/>
      <c r="UL51" s="237"/>
      <c r="UM51" s="237"/>
      <c r="UN51" s="237"/>
      <c r="UO51" s="237"/>
      <c r="UP51" s="237"/>
      <c r="UQ51" s="237"/>
      <c r="UR51" s="237"/>
      <c r="US51" s="237"/>
      <c r="UT51" s="237"/>
      <c r="UU51" s="237"/>
      <c r="UV51" s="237"/>
      <c r="UW51" s="237"/>
      <c r="UX51" s="237"/>
      <c r="UY51" s="237"/>
      <c r="UZ51" s="237"/>
      <c r="VA51" s="237"/>
      <c r="VB51" s="237"/>
      <c r="VC51" s="237"/>
      <c r="VD51" s="237"/>
      <c r="VE51" s="237"/>
      <c r="VF51" s="237"/>
      <c r="VG51" s="237"/>
      <c r="VH51" s="237"/>
      <c r="VI51" s="237"/>
      <c r="VJ51" s="237"/>
      <c r="VK51" s="237"/>
      <c r="VL51" s="237"/>
      <c r="VM51" s="237"/>
      <c r="VN51" s="237"/>
      <c r="VO51" s="237"/>
      <c r="VP51" s="237"/>
      <c r="VQ51" s="237"/>
      <c r="VR51" s="237"/>
      <c r="VS51" s="237"/>
      <c r="VT51" s="237"/>
      <c r="VU51" s="237"/>
      <c r="VV51" s="237"/>
      <c r="VW51" s="237"/>
      <c r="VX51" s="237"/>
      <c r="VY51" s="237"/>
      <c r="VZ51" s="237"/>
      <c r="WA51" s="237"/>
      <c r="WB51" s="237"/>
      <c r="WC51" s="237"/>
      <c r="WD51" s="237"/>
      <c r="WE51" s="237"/>
      <c r="WF51" s="237"/>
      <c r="WG51" s="237"/>
      <c r="WH51" s="237"/>
      <c r="WI51" s="237"/>
      <c r="WJ51" s="237"/>
      <c r="WK51" s="237"/>
      <c r="WL51" s="237"/>
      <c r="WM51" s="237"/>
      <c r="WN51" s="237"/>
      <c r="WO51" s="237"/>
      <c r="WP51" s="237"/>
      <c r="WQ51" s="237"/>
      <c r="WR51" s="237"/>
      <c r="WS51" s="237"/>
      <c r="WT51" s="237"/>
      <c r="WU51" s="237"/>
      <c r="WV51" s="237"/>
      <c r="WW51" s="237"/>
      <c r="WX51" s="237"/>
      <c r="WY51" s="237"/>
      <c r="WZ51" s="237"/>
      <c r="XA51" s="237"/>
      <c r="XB51" s="237"/>
      <c r="XC51" s="237"/>
      <c r="XD51" s="237"/>
      <c r="XE51" s="237"/>
      <c r="XF51" s="237"/>
      <c r="XG51" s="237"/>
      <c r="XH51" s="237"/>
      <c r="XI51" s="237"/>
      <c r="XJ51" s="237"/>
      <c r="XK51" s="237"/>
      <c r="XL51" s="237"/>
      <c r="XM51" s="237"/>
      <c r="XN51" s="237"/>
      <c r="XO51" s="237"/>
      <c r="XP51" s="237"/>
      <c r="XQ51" s="237"/>
      <c r="XR51" s="237"/>
      <c r="XS51" s="237"/>
      <c r="XT51" s="237"/>
      <c r="XU51" s="237"/>
      <c r="XV51" s="237"/>
      <c r="XW51" s="237"/>
      <c r="XX51" s="237"/>
      <c r="XY51" s="237"/>
      <c r="XZ51" s="237"/>
      <c r="YA51" s="237"/>
      <c r="YB51" s="237"/>
      <c r="YC51" s="237"/>
      <c r="YD51" s="237"/>
      <c r="YE51" s="237"/>
      <c r="YF51" s="237"/>
      <c r="YG51" s="237"/>
      <c r="YH51" s="237"/>
      <c r="YI51" s="237"/>
      <c r="YJ51" s="237"/>
      <c r="YK51" s="237"/>
      <c r="YL51" s="237"/>
      <c r="YM51" s="237"/>
      <c r="YN51" s="237"/>
      <c r="YO51" s="237"/>
      <c r="YP51" s="237"/>
      <c r="YQ51" s="237"/>
      <c r="YR51" s="237"/>
      <c r="YS51" s="237"/>
      <c r="YT51" s="237"/>
      <c r="YU51" s="237"/>
      <c r="YV51" s="237"/>
      <c r="YW51" s="237"/>
      <c r="YX51" s="237"/>
      <c r="YY51" s="237"/>
      <c r="YZ51" s="237"/>
      <c r="ZA51" s="237"/>
      <c r="ZB51" s="237"/>
      <c r="ZC51" s="237"/>
      <c r="ZD51" s="237"/>
      <c r="ZE51" s="237"/>
      <c r="ZF51" s="237"/>
      <c r="ZG51" s="237"/>
      <c r="ZH51" s="237"/>
      <c r="ZI51" s="237"/>
      <c r="ZJ51" s="237"/>
      <c r="ZK51" s="237"/>
      <c r="ZL51" s="237"/>
      <c r="ZM51" s="237"/>
      <c r="ZN51" s="237"/>
      <c r="ZO51" s="237"/>
      <c r="ZP51" s="237"/>
      <c r="ZQ51" s="237"/>
      <c r="ZR51" s="237"/>
      <c r="ZS51" s="237"/>
      <c r="ZT51" s="237"/>
      <c r="ZU51" s="237"/>
      <c r="ZV51" s="237"/>
      <c r="ZW51" s="237"/>
      <c r="ZX51" s="237"/>
      <c r="ZY51" s="237"/>
      <c r="ZZ51" s="237"/>
      <c r="AAA51" s="237"/>
      <c r="AAB51" s="237"/>
      <c r="AAC51" s="237"/>
      <c r="AAD51" s="237"/>
      <c r="AAE51" s="237"/>
      <c r="AAF51" s="237"/>
      <c r="AAG51" s="237"/>
      <c r="AAH51" s="237"/>
      <c r="AAI51" s="237"/>
      <c r="AAJ51" s="237"/>
      <c r="AAK51" s="237"/>
      <c r="AAL51" s="237"/>
      <c r="AAM51" s="237"/>
      <c r="AAN51" s="237"/>
      <c r="AAO51" s="237"/>
      <c r="AAP51" s="237"/>
      <c r="AAQ51" s="237"/>
      <c r="AAR51" s="237"/>
      <c r="AAS51" s="237"/>
      <c r="AAT51" s="237"/>
      <c r="AAU51" s="237"/>
      <c r="AAV51" s="237"/>
      <c r="AAW51" s="237"/>
      <c r="AAX51" s="237"/>
      <c r="AAY51" s="237"/>
      <c r="AAZ51" s="237"/>
      <c r="ABA51" s="237"/>
      <c r="ABB51" s="237"/>
      <c r="ABC51" s="237"/>
      <c r="ABD51" s="237"/>
      <c r="ABE51" s="237"/>
      <c r="ABF51" s="237"/>
      <c r="ABG51" s="237"/>
      <c r="ABH51" s="237"/>
      <c r="ABI51" s="237"/>
      <c r="ABJ51" s="237"/>
      <c r="ABK51" s="237"/>
      <c r="ABL51" s="237"/>
      <c r="ABM51" s="237"/>
      <c r="ABN51" s="237"/>
      <c r="ABO51" s="237"/>
      <c r="ABP51" s="237"/>
      <c r="ABQ51" s="237"/>
      <c r="ABR51" s="237"/>
      <c r="ABS51" s="237"/>
      <c r="ABT51" s="237"/>
      <c r="ABU51" s="237"/>
      <c r="ABV51" s="237"/>
      <c r="ABW51" s="237"/>
      <c r="ABX51" s="237"/>
      <c r="ABY51" s="237"/>
      <c r="ABZ51" s="237"/>
      <c r="ACA51" s="237"/>
      <c r="ACB51" s="237"/>
      <c r="ACC51" s="237"/>
      <c r="ACD51" s="237"/>
      <c r="ACE51" s="237"/>
      <c r="ACF51" s="237"/>
      <c r="ACG51" s="237"/>
      <c r="ACH51" s="237"/>
      <c r="ACI51" s="237"/>
      <c r="ACJ51" s="237"/>
      <c r="ACK51" s="237"/>
      <c r="ACL51" s="237"/>
      <c r="ACM51" s="237"/>
      <c r="ACN51" s="237"/>
      <c r="ACO51" s="237"/>
      <c r="ACP51" s="237"/>
      <c r="ACQ51" s="237"/>
      <c r="ACR51" s="237"/>
      <c r="ACS51" s="237"/>
      <c r="ACT51" s="237"/>
      <c r="ACU51" s="237"/>
      <c r="ACV51" s="237"/>
      <c r="ACW51" s="237"/>
      <c r="ACX51" s="237"/>
      <c r="ACY51" s="237"/>
      <c r="ACZ51" s="237"/>
      <c r="ADA51" s="237"/>
      <c r="ADB51" s="237"/>
      <c r="ADC51" s="237"/>
      <c r="ADD51" s="237"/>
      <c r="ADE51" s="237"/>
      <c r="ADF51" s="237"/>
      <c r="ADG51" s="237"/>
      <c r="ADH51" s="237"/>
      <c r="ADI51" s="237"/>
      <c r="ADJ51" s="237"/>
      <c r="ADK51" s="237"/>
      <c r="ADL51" s="237"/>
      <c r="ADM51" s="237"/>
      <c r="ADN51" s="237"/>
      <c r="ADO51" s="237"/>
      <c r="ADP51" s="237"/>
      <c r="ADQ51" s="237"/>
      <c r="ADR51" s="237"/>
      <c r="ADS51" s="237"/>
      <c r="ADT51" s="237"/>
      <c r="ADU51" s="237"/>
      <c r="ADV51" s="237"/>
      <c r="ADW51" s="237"/>
      <c r="ADX51" s="237"/>
      <c r="ADY51" s="237"/>
      <c r="ADZ51" s="237"/>
      <c r="AEA51" s="237"/>
      <c r="AEB51" s="237"/>
      <c r="AEC51" s="237"/>
      <c r="AED51" s="237"/>
      <c r="AEE51" s="237"/>
      <c r="AEF51" s="237"/>
      <c r="AEG51" s="237"/>
      <c r="AEH51" s="237"/>
      <c r="AEI51" s="237"/>
      <c r="AEJ51" s="237"/>
      <c r="AEK51" s="237"/>
      <c r="AEL51" s="237"/>
      <c r="AEM51" s="237"/>
      <c r="AEN51" s="237"/>
      <c r="AEO51" s="237"/>
      <c r="AEP51" s="237"/>
      <c r="AEQ51" s="237"/>
      <c r="AER51" s="237"/>
      <c r="AES51" s="237"/>
      <c r="AET51" s="237"/>
      <c r="AEU51" s="237"/>
      <c r="AEV51" s="237"/>
      <c r="AEW51" s="237"/>
      <c r="AEX51" s="237"/>
      <c r="AEY51" s="237"/>
      <c r="AEZ51" s="237"/>
      <c r="AFA51" s="237"/>
      <c r="AFB51" s="237"/>
      <c r="AFC51" s="237"/>
      <c r="AFD51" s="237"/>
      <c r="AFE51" s="237"/>
      <c r="AFF51" s="237"/>
      <c r="AFG51" s="237"/>
      <c r="AFH51" s="237"/>
      <c r="AFI51" s="237"/>
      <c r="AFJ51" s="237"/>
      <c r="AFK51" s="237"/>
      <c r="AFL51" s="237"/>
      <c r="AFM51" s="237"/>
      <c r="AFN51" s="237"/>
      <c r="AFO51" s="237"/>
      <c r="AFP51" s="237"/>
      <c r="AFQ51" s="237"/>
      <c r="AFR51" s="237"/>
      <c r="AFS51" s="237"/>
      <c r="AFT51" s="237"/>
      <c r="AFU51" s="237"/>
      <c r="AFV51" s="237"/>
      <c r="AFW51" s="237"/>
      <c r="AFX51" s="237"/>
      <c r="AFY51" s="237"/>
      <c r="AFZ51" s="237"/>
      <c r="AGA51" s="237"/>
      <c r="AGB51" s="237"/>
      <c r="AGC51" s="237"/>
      <c r="AGD51" s="237"/>
      <c r="AGE51" s="237"/>
      <c r="AGF51" s="237"/>
      <c r="AGG51" s="237"/>
      <c r="AGH51" s="237"/>
      <c r="AGI51" s="237"/>
      <c r="AGJ51" s="237"/>
      <c r="AGK51" s="237"/>
      <c r="AGL51" s="237"/>
      <c r="AGM51" s="237"/>
      <c r="AGN51" s="237"/>
      <c r="AGO51" s="237"/>
      <c r="AGP51" s="237"/>
      <c r="AGQ51" s="237"/>
      <c r="AGR51" s="237"/>
      <c r="AGS51" s="237"/>
      <c r="AGT51" s="237"/>
      <c r="AGU51" s="237"/>
      <c r="AGV51" s="237"/>
      <c r="AGW51" s="237"/>
      <c r="AGX51" s="237"/>
      <c r="AGY51" s="237"/>
      <c r="AGZ51" s="237"/>
      <c r="AHA51" s="237"/>
      <c r="AHB51" s="237"/>
      <c r="AHC51" s="237"/>
      <c r="AHD51" s="237"/>
      <c r="AHE51" s="237"/>
      <c r="AHF51" s="237"/>
      <c r="AHG51" s="237"/>
      <c r="AHH51" s="237"/>
      <c r="AHI51" s="237"/>
      <c r="AHJ51" s="237"/>
      <c r="AHK51" s="237"/>
      <c r="AHL51" s="237"/>
      <c r="AHM51" s="237"/>
      <c r="AHN51" s="237"/>
      <c r="AHO51" s="237"/>
      <c r="AHP51" s="237"/>
      <c r="AHQ51" s="237"/>
      <c r="AHR51" s="237"/>
      <c r="AHS51" s="237"/>
      <c r="AHT51" s="237"/>
      <c r="AHU51" s="237"/>
      <c r="AHV51" s="237"/>
      <c r="AHW51" s="237"/>
      <c r="AHX51" s="237"/>
      <c r="AHY51" s="237"/>
      <c r="AHZ51" s="237"/>
      <c r="AIA51" s="237"/>
      <c r="AIB51" s="237"/>
      <c r="AIC51" s="237"/>
      <c r="AID51" s="237"/>
      <c r="AIE51" s="237"/>
      <c r="AIF51" s="237"/>
      <c r="AIG51" s="237"/>
      <c r="AIH51" s="237"/>
      <c r="AII51" s="237"/>
      <c r="AIJ51" s="237"/>
      <c r="AIK51" s="237"/>
      <c r="AIL51" s="237"/>
      <c r="AIM51" s="237"/>
      <c r="AIN51" s="237"/>
      <c r="AIO51" s="237"/>
      <c r="AIP51" s="237"/>
      <c r="AIQ51" s="237"/>
      <c r="AIR51" s="237"/>
      <c r="AIS51" s="237"/>
      <c r="AIT51" s="237"/>
      <c r="AIU51" s="237"/>
      <c r="AIV51" s="237"/>
      <c r="AIW51" s="237"/>
      <c r="AIX51" s="237"/>
      <c r="AIY51" s="237"/>
      <c r="AIZ51" s="237"/>
      <c r="AJA51" s="237"/>
      <c r="AJB51" s="237"/>
      <c r="AJC51" s="237"/>
      <c r="AJD51" s="237"/>
      <c r="AJE51" s="237"/>
      <c r="AJF51" s="237"/>
      <c r="AJG51" s="237"/>
      <c r="AJH51" s="237"/>
      <c r="AJI51" s="237"/>
      <c r="AJJ51" s="237"/>
      <c r="AJK51" s="237"/>
      <c r="AJL51" s="237"/>
      <c r="AJM51" s="237"/>
      <c r="AJN51" s="237"/>
      <c r="AJO51" s="237"/>
      <c r="AJP51" s="237"/>
      <c r="AJQ51" s="237"/>
      <c r="AJR51" s="237"/>
      <c r="AJS51" s="237"/>
      <c r="AJT51" s="237"/>
      <c r="AJU51" s="237"/>
      <c r="AJV51" s="237"/>
      <c r="AJW51" s="237"/>
      <c r="AJX51" s="237"/>
      <c r="AJY51" s="237"/>
      <c r="AJZ51" s="237"/>
      <c r="AKA51" s="237"/>
      <c r="AKB51" s="237"/>
      <c r="AKC51" s="237"/>
      <c r="AKD51" s="237"/>
      <c r="AKE51" s="237"/>
      <c r="AKF51" s="237"/>
      <c r="AKG51" s="237"/>
      <c r="AKH51" s="237"/>
      <c r="AKI51" s="237"/>
      <c r="AKJ51" s="237"/>
      <c r="AKK51" s="237"/>
      <c r="AKL51" s="237"/>
      <c r="AKM51" s="237"/>
      <c r="AKN51" s="237"/>
      <c r="AKO51" s="237"/>
      <c r="AKP51" s="237"/>
      <c r="AKQ51" s="237"/>
      <c r="AKR51" s="237"/>
      <c r="AKS51" s="237"/>
      <c r="AKT51" s="237"/>
      <c r="AKU51" s="237"/>
      <c r="AKV51" s="237"/>
      <c r="AKW51" s="237"/>
      <c r="AKX51" s="237"/>
      <c r="AKY51" s="237"/>
      <c r="AKZ51" s="237"/>
      <c r="ALA51" s="237"/>
      <c r="ALB51" s="237"/>
      <c r="ALC51" s="237"/>
      <c r="ALD51" s="237"/>
      <c r="ALE51" s="237"/>
      <c r="ALF51" s="237"/>
      <c r="ALG51" s="237"/>
      <c r="ALH51" s="237"/>
      <c r="ALI51" s="237"/>
      <c r="ALJ51" s="237"/>
      <c r="ALK51" s="237"/>
      <c r="ALL51" s="237"/>
      <c r="ALM51" s="237"/>
      <c r="ALN51" s="237"/>
      <c r="ALO51" s="237"/>
      <c r="ALP51" s="237"/>
      <c r="ALQ51" s="237"/>
      <c r="ALR51" s="237"/>
      <c r="ALS51" s="237"/>
      <c r="ALT51" s="237"/>
      <c r="ALU51" s="237"/>
      <c r="ALV51" s="237"/>
      <c r="ALW51" s="237"/>
      <c r="ALX51" s="237"/>
      <c r="ALY51" s="237"/>
      <c r="ALZ51" s="237"/>
      <c r="AMA51" s="237"/>
      <c r="AMB51" s="237"/>
      <c r="AMC51" s="237"/>
      <c r="AMD51" s="237"/>
    </row>
    <row r="52" spans="1:1018" ht="18" customHeight="1">
      <c r="C52" s="233"/>
      <c r="D52" s="239" t="s">
        <v>145</v>
      </c>
      <c r="E52" s="239"/>
      <c r="F52" s="239"/>
      <c r="G52" s="239"/>
      <c r="H52" s="239"/>
      <c r="I52" s="239"/>
      <c r="J52" s="239"/>
      <c r="K52" s="239"/>
      <c r="L52" s="239"/>
      <c r="M52" s="22"/>
      <c r="N52" s="22"/>
      <c r="O52" s="22"/>
      <c r="P52" s="239"/>
      <c r="Q52" s="239"/>
      <c r="R52" s="239"/>
    </row>
    <row r="53" spans="1:1018" ht="18" customHeight="1">
      <c r="B53" s="151" t="s">
        <v>139</v>
      </c>
      <c r="C53" s="23"/>
      <c r="D53" s="23"/>
      <c r="E53" s="23"/>
      <c r="M53" s="22"/>
      <c r="N53" s="22"/>
      <c r="O53" s="22"/>
    </row>
    <row r="54" spans="1:1018" ht="18" customHeight="1">
      <c r="M54" s="22"/>
      <c r="N54" s="22"/>
      <c r="O54" s="22"/>
    </row>
    <row r="55" spans="1:1018" ht="18" customHeight="1">
      <c r="A55" s="45" t="s">
        <v>103</v>
      </c>
      <c r="B55" s="205" t="s">
        <v>135</v>
      </c>
      <c r="C55" s="203"/>
      <c r="D55" s="201"/>
      <c r="E55" s="262"/>
      <c r="F55" s="46"/>
      <c r="G55" s="46"/>
      <c r="H55" s="46"/>
      <c r="I55" s="46"/>
      <c r="J55" s="47"/>
      <c r="M55" s="22"/>
      <c r="N55" s="22"/>
      <c r="O55" s="22"/>
    </row>
    <row r="56" spans="1:1018" ht="18" customHeight="1">
      <c r="A56" s="188"/>
      <c r="B56" s="192"/>
      <c r="C56" s="192"/>
      <c r="D56" s="192"/>
      <c r="E56" s="192"/>
      <c r="F56" s="48"/>
      <c r="G56" s="48"/>
      <c r="H56" s="48"/>
      <c r="I56" s="48"/>
      <c r="J56" s="49"/>
      <c r="M56" s="22"/>
      <c r="N56" s="22"/>
      <c r="O56" s="22"/>
    </row>
    <row r="57" spans="1:1018" ht="18" customHeight="1">
      <c r="A57" s="194" t="s">
        <v>104</v>
      </c>
      <c r="B57" s="48"/>
      <c r="C57" s="48"/>
      <c r="D57" s="48"/>
      <c r="E57" s="48"/>
      <c r="F57" s="48"/>
      <c r="G57" s="48"/>
      <c r="H57" s="48"/>
      <c r="I57" s="48"/>
      <c r="J57" s="49"/>
      <c r="M57" s="22"/>
      <c r="N57" s="22"/>
      <c r="O57" s="22"/>
    </row>
    <row r="58" spans="1:1018" ht="18" customHeight="1">
      <c r="A58" s="193" t="s">
        <v>105</v>
      </c>
      <c r="B58" s="45" t="s">
        <v>106</v>
      </c>
      <c r="C58" s="51" t="s">
        <v>17</v>
      </c>
      <c r="D58" s="51"/>
      <c r="E58" s="51"/>
      <c r="F58" s="52" t="s">
        <v>48</v>
      </c>
      <c r="G58" s="52">
        <v>2</v>
      </c>
      <c r="H58" s="52">
        <v>15</v>
      </c>
      <c r="I58" s="53" t="s">
        <v>56</v>
      </c>
      <c r="J58" s="52"/>
      <c r="K58" s="22" t="s">
        <v>81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</row>
    <row r="59" spans="1:1018" ht="18" customHeight="1">
      <c r="A59" s="113" t="s">
        <v>21</v>
      </c>
      <c r="B59" s="54" t="s">
        <v>18</v>
      </c>
      <c r="C59" s="55"/>
      <c r="D59" s="56"/>
      <c r="E59" s="56"/>
      <c r="F59" s="56"/>
      <c r="G59" s="56"/>
      <c r="H59" s="56"/>
      <c r="I59" s="56"/>
      <c r="J59" s="57"/>
      <c r="K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</row>
    <row r="60" spans="1:1018" ht="18" customHeight="1">
      <c r="A60" s="58"/>
      <c r="B60" s="59"/>
      <c r="C60" s="60"/>
      <c r="D60" s="56"/>
      <c r="E60" s="56"/>
      <c r="F60" s="56"/>
      <c r="G60" s="56"/>
      <c r="H60" s="56"/>
      <c r="I60" s="56"/>
      <c r="J60" s="57"/>
      <c r="K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</row>
    <row r="61" spans="1:1018" ht="18" customHeight="1">
      <c r="A61" s="50" t="s">
        <v>107</v>
      </c>
      <c r="B61" s="45" t="s">
        <v>108</v>
      </c>
      <c r="C61" s="52" t="s">
        <v>28</v>
      </c>
      <c r="D61" s="52"/>
      <c r="E61" s="52"/>
      <c r="F61" s="52" t="s">
        <v>48</v>
      </c>
      <c r="G61" s="52">
        <v>4</v>
      </c>
      <c r="H61" s="52">
        <v>15</v>
      </c>
      <c r="I61" s="53" t="s">
        <v>56</v>
      </c>
      <c r="J61" s="52"/>
      <c r="K61" s="22" t="s">
        <v>81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</row>
    <row r="62" spans="1:1018" ht="18" customHeight="1">
      <c r="A62" s="114" t="s">
        <v>66</v>
      </c>
      <c r="B62" s="61" t="s">
        <v>18</v>
      </c>
      <c r="C62" s="62"/>
      <c r="D62" s="60"/>
      <c r="E62" s="60"/>
      <c r="F62" s="60"/>
      <c r="G62" s="60"/>
      <c r="H62" s="60"/>
      <c r="I62" s="60"/>
      <c r="J62" s="63"/>
      <c r="K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</row>
    <row r="63" spans="1:1018" ht="18" customHeight="1">
      <c r="C63" s="24"/>
      <c r="D63" s="24"/>
      <c r="E63" s="24"/>
      <c r="M63" s="22"/>
      <c r="N63" s="22"/>
      <c r="O63" s="22"/>
    </row>
    <row r="64" spans="1:1018" ht="18" customHeight="1">
      <c r="C64" s="24"/>
      <c r="D64" s="24"/>
      <c r="E64" s="24"/>
      <c r="M64" s="22"/>
      <c r="N64" s="22"/>
      <c r="O64" s="22"/>
    </row>
    <row r="65" spans="1:15" ht="18" customHeight="1">
      <c r="A65" s="115" t="s">
        <v>109</v>
      </c>
      <c r="B65" s="214" t="s">
        <v>61</v>
      </c>
      <c r="C65" s="213"/>
      <c r="D65" s="212"/>
      <c r="E65" s="189"/>
      <c r="F65" s="116"/>
      <c r="G65" s="116"/>
      <c r="H65" s="116"/>
      <c r="I65" s="116"/>
      <c r="J65" s="117"/>
      <c r="M65" s="22"/>
      <c r="N65" s="22"/>
      <c r="O65" s="22"/>
    </row>
    <row r="66" spans="1:15" ht="18" customHeight="1">
      <c r="A66" s="118"/>
      <c r="B66" s="119"/>
      <c r="C66" s="119"/>
      <c r="D66" s="119"/>
      <c r="E66" s="119"/>
      <c r="F66" s="119"/>
      <c r="G66" s="119"/>
      <c r="H66" s="119"/>
      <c r="I66" s="119"/>
      <c r="J66" s="120"/>
      <c r="M66" s="22"/>
      <c r="N66" s="22"/>
      <c r="O66" s="22"/>
    </row>
    <row r="67" spans="1:15" ht="18" customHeight="1">
      <c r="A67" s="121" t="s">
        <v>110</v>
      </c>
      <c r="B67" s="122" t="s">
        <v>111</v>
      </c>
      <c r="C67" s="123" t="s">
        <v>17</v>
      </c>
      <c r="D67" s="123"/>
      <c r="E67" s="123"/>
      <c r="F67" s="124" t="s">
        <v>19</v>
      </c>
      <c r="G67" s="124">
        <v>1</v>
      </c>
      <c r="H67" s="124">
        <v>20</v>
      </c>
      <c r="I67" s="124" t="s">
        <v>20</v>
      </c>
      <c r="J67" s="124"/>
      <c r="K67" s="1" t="s">
        <v>112</v>
      </c>
      <c r="M67" s="22"/>
      <c r="N67" s="22"/>
      <c r="O67" s="22"/>
    </row>
    <row r="68" spans="1:15" ht="18" customHeight="1">
      <c r="A68" s="125" t="s">
        <v>21</v>
      </c>
      <c r="B68" s="126" t="s">
        <v>18</v>
      </c>
      <c r="C68" s="127"/>
      <c r="D68" s="128"/>
      <c r="E68" s="128"/>
      <c r="F68" s="128"/>
      <c r="G68" s="128"/>
      <c r="H68" s="128"/>
      <c r="I68" s="128"/>
      <c r="J68" s="129"/>
      <c r="M68" s="22"/>
      <c r="N68" s="22"/>
      <c r="O68" s="22"/>
    </row>
    <row r="69" spans="1:15" ht="18" customHeight="1">
      <c r="A69" s="118"/>
      <c r="B69" s="130"/>
      <c r="C69" s="131"/>
      <c r="D69" s="128"/>
      <c r="E69" s="128"/>
      <c r="F69" s="128"/>
      <c r="G69" s="128"/>
      <c r="H69" s="128"/>
      <c r="I69" s="128"/>
      <c r="J69" s="129"/>
      <c r="M69" s="22"/>
      <c r="N69" s="22"/>
      <c r="O69" s="22"/>
    </row>
    <row r="70" spans="1:15" ht="18" customHeight="1">
      <c r="A70" s="121" t="s">
        <v>113</v>
      </c>
      <c r="B70" s="115" t="s">
        <v>114</v>
      </c>
      <c r="C70" s="124" t="s">
        <v>23</v>
      </c>
      <c r="D70" s="124"/>
      <c r="E70" s="124"/>
      <c r="F70" s="124" t="s">
        <v>19</v>
      </c>
      <c r="G70" s="124">
        <v>2</v>
      </c>
      <c r="H70" s="124">
        <v>10</v>
      </c>
      <c r="I70" s="124" t="s">
        <v>20</v>
      </c>
      <c r="J70" s="124"/>
      <c r="K70" s="324" t="s">
        <v>112</v>
      </c>
      <c r="M70" s="22"/>
      <c r="N70" s="22"/>
      <c r="O70" s="22"/>
    </row>
    <row r="71" spans="1:15" ht="18" customHeight="1">
      <c r="A71" s="256" t="s">
        <v>66</v>
      </c>
      <c r="B71" s="189"/>
      <c r="C71" s="124" t="s">
        <v>26</v>
      </c>
      <c r="D71" s="124"/>
      <c r="E71" s="124"/>
      <c r="F71" s="124" t="s">
        <v>19</v>
      </c>
      <c r="G71" s="124">
        <v>2</v>
      </c>
      <c r="H71" s="124">
        <v>10</v>
      </c>
      <c r="I71" s="124" t="s">
        <v>20</v>
      </c>
      <c r="J71" s="134"/>
      <c r="K71" s="324"/>
      <c r="M71" s="22"/>
      <c r="N71" s="22"/>
      <c r="O71" s="22"/>
    </row>
    <row r="72" spans="1:15" ht="18" customHeight="1">
      <c r="A72" s="132"/>
      <c r="B72" s="257" t="s">
        <v>18</v>
      </c>
      <c r="C72" s="133"/>
      <c r="D72" s="131"/>
      <c r="E72" s="131"/>
      <c r="F72" s="131"/>
      <c r="G72" s="131"/>
      <c r="H72" s="131"/>
      <c r="I72" s="131"/>
      <c r="J72" s="134"/>
      <c r="M72" s="22"/>
      <c r="N72" s="22"/>
      <c r="O72" s="22"/>
    </row>
    <row r="73" spans="1:15" ht="18" customHeight="1">
      <c r="M73" s="22"/>
      <c r="N73" s="22"/>
      <c r="O73" s="22"/>
    </row>
    <row r="74" spans="1:15" ht="18" customHeight="1">
      <c r="M74" s="22"/>
      <c r="N74" s="22"/>
      <c r="O74" s="22"/>
    </row>
    <row r="75" spans="1:15" ht="18" customHeight="1">
      <c r="A75" s="166" t="s">
        <v>115</v>
      </c>
      <c r="B75" s="159" t="s">
        <v>68</v>
      </c>
      <c r="C75" s="204"/>
      <c r="D75" s="202"/>
      <c r="E75" s="196"/>
      <c r="F75" s="160"/>
      <c r="G75" s="160"/>
      <c r="H75" s="160"/>
      <c r="I75" s="160"/>
      <c r="J75" s="161"/>
      <c r="M75" s="22"/>
      <c r="N75" s="22"/>
      <c r="O75" s="22"/>
    </row>
    <row r="76" spans="1:15" ht="18" customHeight="1">
      <c r="A76" s="162"/>
      <c r="B76" s="163"/>
      <c r="C76" s="163"/>
      <c r="D76" s="163"/>
      <c r="E76" s="163"/>
      <c r="F76" s="163"/>
      <c r="G76" s="163"/>
      <c r="H76" s="163"/>
      <c r="I76" s="163"/>
      <c r="J76" s="164"/>
      <c r="M76" s="22"/>
      <c r="N76" s="22"/>
      <c r="O76" s="22"/>
    </row>
    <row r="77" spans="1:15" ht="18" customHeight="1">
      <c r="A77" s="165" t="s">
        <v>116</v>
      </c>
      <c r="B77" s="166" t="s">
        <v>166</v>
      </c>
      <c r="C77" s="167" t="s">
        <v>17</v>
      </c>
      <c r="D77" s="167"/>
      <c r="E77" s="167"/>
      <c r="F77" s="168" t="s">
        <v>19</v>
      </c>
      <c r="G77" s="168">
        <v>5</v>
      </c>
      <c r="H77" s="168">
        <v>20</v>
      </c>
      <c r="I77" s="168" t="s">
        <v>20</v>
      </c>
      <c r="J77" s="168"/>
      <c r="K77" s="1" t="s">
        <v>71</v>
      </c>
      <c r="M77" s="22"/>
      <c r="N77" s="22"/>
      <c r="O77" s="22"/>
    </row>
    <row r="78" spans="1:15" ht="18" customHeight="1">
      <c r="A78" s="169" t="s">
        <v>21</v>
      </c>
      <c r="B78" s="170" t="s">
        <v>18</v>
      </c>
      <c r="C78" s="171"/>
      <c r="D78" s="172"/>
      <c r="E78" s="172"/>
      <c r="F78" s="172"/>
      <c r="G78" s="172"/>
      <c r="H78" s="172"/>
      <c r="I78" s="172"/>
      <c r="J78" s="174"/>
      <c r="M78" s="22"/>
      <c r="N78" s="22"/>
      <c r="O78" s="22"/>
    </row>
    <row r="79" spans="1:15" ht="18" customHeight="1">
      <c r="A79" s="169"/>
      <c r="B79" s="170"/>
      <c r="C79" s="172"/>
      <c r="D79" s="172"/>
      <c r="E79" s="172"/>
      <c r="F79" s="178"/>
      <c r="G79" s="178"/>
      <c r="H79" s="178"/>
      <c r="I79" s="178"/>
      <c r="J79" s="181"/>
      <c r="M79" s="22"/>
      <c r="N79" s="22"/>
      <c r="O79" s="22"/>
    </row>
    <row r="80" spans="1:15" ht="18" customHeight="1">
      <c r="A80" s="165" t="s">
        <v>117</v>
      </c>
      <c r="B80" s="166" t="s">
        <v>118</v>
      </c>
      <c r="C80" s="167" t="s">
        <v>17</v>
      </c>
      <c r="D80" s="167"/>
      <c r="E80" s="167"/>
      <c r="F80" s="168" t="s">
        <v>37</v>
      </c>
      <c r="G80" s="168">
        <v>4</v>
      </c>
      <c r="H80" s="168">
        <v>20</v>
      </c>
      <c r="I80" s="168" t="s">
        <v>20</v>
      </c>
      <c r="J80" s="168"/>
      <c r="K80" s="1" t="s">
        <v>71</v>
      </c>
      <c r="M80" s="22"/>
      <c r="N80" s="22"/>
      <c r="O80" s="22"/>
    </row>
    <row r="81" spans="1:15" ht="18" customHeight="1">
      <c r="A81" s="175" t="s">
        <v>21</v>
      </c>
      <c r="B81" s="176" t="s">
        <v>18</v>
      </c>
      <c r="C81" s="177"/>
      <c r="D81" s="178"/>
      <c r="E81" s="178"/>
      <c r="F81" s="178"/>
      <c r="G81" s="178"/>
      <c r="H81" s="178"/>
      <c r="I81" s="178"/>
      <c r="J81" s="181"/>
      <c r="M81" s="22"/>
      <c r="N81" s="22"/>
      <c r="O81" s="22"/>
    </row>
    <row r="82" spans="1:15" ht="18" customHeight="1">
      <c r="B82" s="72"/>
      <c r="M82" s="22"/>
      <c r="N82" s="22"/>
      <c r="O82" s="22"/>
    </row>
    <row r="83" spans="1:15" ht="18" customHeight="1">
      <c r="M83" s="22"/>
      <c r="N83" s="22"/>
      <c r="O83" s="22"/>
    </row>
    <row r="84" spans="1:15" ht="18" customHeight="1">
      <c r="A84" s="85" t="s">
        <v>119</v>
      </c>
      <c r="B84" s="84" t="s">
        <v>138</v>
      </c>
      <c r="C84" s="208"/>
      <c r="D84" s="207"/>
      <c r="E84" s="190"/>
      <c r="F84" s="86"/>
      <c r="G84" s="86"/>
      <c r="H84" s="86"/>
      <c r="I84" s="86"/>
      <c r="J84" s="87"/>
      <c r="M84" s="22"/>
      <c r="N84" s="22"/>
      <c r="O84" s="22"/>
    </row>
    <row r="85" spans="1:15" ht="18" customHeight="1">
      <c r="A85" s="88"/>
      <c r="B85" s="89"/>
      <c r="C85" s="89"/>
      <c r="D85" s="89"/>
      <c r="E85" s="89"/>
      <c r="F85" s="89"/>
      <c r="G85" s="89"/>
      <c r="H85" s="89"/>
      <c r="I85" s="89"/>
      <c r="J85" s="90"/>
      <c r="M85" s="22"/>
      <c r="N85" s="22"/>
      <c r="O85" s="22"/>
    </row>
    <row r="86" spans="1:15" ht="18" customHeight="1">
      <c r="A86" s="91" t="s">
        <v>120</v>
      </c>
      <c r="B86" s="85" t="s">
        <v>121</v>
      </c>
      <c r="C86" s="92" t="s">
        <v>17</v>
      </c>
      <c r="D86" s="92"/>
      <c r="E86" s="92"/>
      <c r="F86" s="93" t="s">
        <v>19</v>
      </c>
      <c r="G86" s="93">
        <v>1</v>
      </c>
      <c r="H86" s="93">
        <v>15</v>
      </c>
      <c r="I86" s="93" t="s">
        <v>20</v>
      </c>
      <c r="J86" s="93"/>
      <c r="K86" s="1" t="s">
        <v>77</v>
      </c>
      <c r="M86" s="22"/>
      <c r="N86" s="22"/>
      <c r="O86" s="22"/>
    </row>
    <row r="87" spans="1:15" ht="18" customHeight="1">
      <c r="A87" s="94" t="s">
        <v>21</v>
      </c>
      <c r="B87" s="95" t="s">
        <v>18</v>
      </c>
      <c r="C87" s="96"/>
      <c r="D87" s="97"/>
      <c r="E87" s="97"/>
      <c r="F87" s="97"/>
      <c r="G87" s="97"/>
      <c r="H87" s="97"/>
      <c r="I87" s="97"/>
      <c r="J87" s="98"/>
      <c r="M87" s="22"/>
      <c r="N87" s="22"/>
      <c r="O87" s="22"/>
    </row>
    <row r="88" spans="1:15" ht="18" customHeight="1">
      <c r="A88" s="88"/>
      <c r="B88" s="99"/>
      <c r="C88" s="100"/>
      <c r="D88" s="97"/>
      <c r="E88" s="97"/>
      <c r="F88" s="97"/>
      <c r="G88" s="97"/>
      <c r="H88" s="97"/>
      <c r="I88" s="97"/>
      <c r="J88" s="98"/>
      <c r="M88" s="22"/>
      <c r="N88" s="22"/>
      <c r="O88" s="22"/>
    </row>
    <row r="89" spans="1:15" ht="18" customHeight="1">
      <c r="A89" s="91" t="s">
        <v>122</v>
      </c>
      <c r="B89" s="85" t="s">
        <v>121</v>
      </c>
      <c r="C89" s="92" t="s">
        <v>23</v>
      </c>
      <c r="D89" s="93"/>
      <c r="E89" s="93"/>
      <c r="F89" s="93" t="s">
        <v>37</v>
      </c>
      <c r="G89" s="93">
        <v>2</v>
      </c>
      <c r="H89" s="93">
        <v>15</v>
      </c>
      <c r="I89" s="93" t="s">
        <v>20</v>
      </c>
      <c r="J89" s="93"/>
      <c r="K89" s="1" t="s">
        <v>77</v>
      </c>
      <c r="M89" s="22"/>
      <c r="N89" s="22"/>
      <c r="O89" s="22"/>
    </row>
    <row r="90" spans="1:15" ht="18" customHeight="1">
      <c r="A90" s="135" t="s">
        <v>25</v>
      </c>
      <c r="B90" s="102" t="s">
        <v>18</v>
      </c>
      <c r="C90" s="103"/>
      <c r="D90" s="100"/>
      <c r="E90" s="100"/>
      <c r="F90" s="100"/>
      <c r="G90" s="100"/>
      <c r="H90" s="100"/>
      <c r="I90" s="100"/>
      <c r="J90" s="104"/>
      <c r="M90" s="22"/>
      <c r="N90" s="22"/>
      <c r="O90" s="22"/>
    </row>
    <row r="91" spans="1:15" ht="18" customHeight="1">
      <c r="M91" s="22"/>
      <c r="N91" s="22"/>
      <c r="O91" s="22"/>
    </row>
    <row r="92" spans="1:15" ht="18" customHeight="1">
      <c r="M92" s="22"/>
      <c r="N92" s="22"/>
      <c r="O92" s="22"/>
    </row>
    <row r="93" spans="1:15" ht="18" customHeight="1">
      <c r="A93" s="105"/>
      <c r="B93" s="105" t="s">
        <v>125</v>
      </c>
      <c r="D93" s="231" t="s">
        <v>142</v>
      </c>
      <c r="M93" s="22"/>
      <c r="N93" s="22"/>
      <c r="O93" s="22"/>
    </row>
    <row r="94" spans="1:15" ht="18" customHeight="1">
      <c r="M94" s="22"/>
      <c r="N94" s="22"/>
      <c r="O94" s="22"/>
    </row>
    <row r="95" spans="1:15" ht="18" customHeight="1">
      <c r="A95" s="325" t="s">
        <v>158</v>
      </c>
      <c r="B95" s="325"/>
      <c r="C95" s="325"/>
      <c r="D95" s="325"/>
      <c r="E95" s="325"/>
      <c r="F95" s="325"/>
    </row>
    <row r="96" spans="1:15" ht="18" customHeight="1">
      <c r="A96" s="255"/>
      <c r="B96" s="255"/>
      <c r="C96" s="255"/>
      <c r="D96" s="255"/>
      <c r="E96" s="255"/>
      <c r="F96" s="255"/>
    </row>
    <row r="97" spans="1:11" ht="18" customHeight="1">
      <c r="A97" s="255" t="s">
        <v>159</v>
      </c>
      <c r="B97" s="255"/>
      <c r="C97" s="255"/>
      <c r="D97" s="255"/>
      <c r="E97" s="255"/>
      <c r="F97" s="255"/>
    </row>
    <row r="98" spans="1:11" ht="18" customHeight="1">
      <c r="A98" s="12" t="s">
        <v>152</v>
      </c>
      <c r="B98" s="136" t="s">
        <v>154</v>
      </c>
      <c r="C98" s="248" t="s">
        <v>151</v>
      </c>
      <c r="D98" s="107"/>
      <c r="E98" s="107"/>
      <c r="F98" s="107" t="s">
        <v>19</v>
      </c>
      <c r="G98" s="107">
        <v>4</v>
      </c>
      <c r="H98" s="107">
        <v>41</v>
      </c>
      <c r="I98" s="28" t="s">
        <v>20</v>
      </c>
      <c r="J98" s="28"/>
    </row>
    <row r="99" spans="1:11" ht="18" customHeight="1">
      <c r="A99" s="43" t="s">
        <v>123</v>
      </c>
      <c r="B99" s="137" t="s">
        <v>18</v>
      </c>
      <c r="D99" s="24"/>
      <c r="E99" s="24"/>
      <c r="F99" s="24" t="s">
        <v>171</v>
      </c>
      <c r="G99" s="24"/>
      <c r="H99" s="24"/>
      <c r="I99" s="2"/>
      <c r="J99" s="2"/>
    </row>
    <row r="100" spans="1:11" ht="18" customHeight="1">
      <c r="A100" s="325" t="s">
        <v>149</v>
      </c>
      <c r="B100" s="325"/>
      <c r="C100" s="325"/>
      <c r="D100" s="325"/>
      <c r="E100" s="325"/>
      <c r="F100" s="325"/>
    </row>
    <row r="101" spans="1:11" ht="18" customHeight="1">
      <c r="A101" s="106" t="s">
        <v>124</v>
      </c>
      <c r="B101" s="140" t="s">
        <v>148</v>
      </c>
      <c r="C101" s="248" t="s">
        <v>23</v>
      </c>
      <c r="D101" s="248"/>
      <c r="E101" s="248"/>
      <c r="F101" s="302" t="s">
        <v>48</v>
      </c>
      <c r="G101" s="302">
        <v>3</v>
      </c>
      <c r="H101" s="248">
        <v>15</v>
      </c>
      <c r="I101" s="218" t="s">
        <v>20</v>
      </c>
      <c r="J101" s="248"/>
      <c r="K101" s="1" t="s">
        <v>77</v>
      </c>
    </row>
    <row r="102" spans="1:11" ht="18" customHeight="1">
      <c r="A102" s="108" t="s">
        <v>21</v>
      </c>
      <c r="B102" s="195"/>
      <c r="C102" s="24"/>
      <c r="D102" s="24"/>
      <c r="E102" s="24"/>
      <c r="F102" s="138"/>
      <c r="G102" s="24"/>
      <c r="H102" s="24"/>
      <c r="I102" s="24"/>
      <c r="J102" s="24"/>
    </row>
  </sheetData>
  <mergeCells count="6">
    <mergeCell ref="K70:K71"/>
    <mergeCell ref="A1:J2"/>
    <mergeCell ref="A95:F95"/>
    <mergeCell ref="A100:F100"/>
    <mergeCell ref="D50:E50"/>
    <mergeCell ref="B25:B26"/>
  </mergeCells>
  <pageMargins left="0.25" right="0.25" top="0.75" bottom="0.75" header="0.3" footer="0.3"/>
  <pageSetup paperSize="9" scale="47" firstPageNumber="0" fitToHeight="0" orientation="portrait" r:id="rId1"/>
  <headerFooter>
    <oddHeader>&amp;LPôle ETIP - &amp;D</oddHeader>
    <oddFooter>&amp;CPage &amp;P</oddFooter>
  </headerFooter>
  <rowBreaks count="1" manualBreakCount="1"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S3</vt:lpstr>
      <vt:lpstr>S4</vt:lpstr>
      <vt:lpstr>'S3'!Print_Area</vt:lpstr>
      <vt:lpstr>'S4'!Print_Area</vt:lpstr>
      <vt:lpstr>'S3'!Print_Area_0</vt:lpstr>
      <vt:lpstr>'S4'!Print_Area_0</vt:lpstr>
    </vt:vector>
  </TitlesOfParts>
  <Company>universite lumière lyon2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dc:description/>
  <cp:lastModifiedBy>Shelby Ocana</cp:lastModifiedBy>
  <cp:revision>3</cp:revision>
  <cp:lastPrinted>2019-04-09T14:36:42Z</cp:lastPrinted>
  <dcterms:created xsi:type="dcterms:W3CDTF">2015-11-27T11:15:43Z</dcterms:created>
  <dcterms:modified xsi:type="dcterms:W3CDTF">2022-01-19T10:56:57Z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universite lumière lyon2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